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50"/>
  </bookViews>
  <sheets>
    <sheet name="биология" sheetId="7" r:id="rId1"/>
  </sheets>
  <definedNames>
    <definedName name="_xlnm._FilterDatabase" localSheetId="0" hidden="1">биология!$A$1:$R$98</definedName>
    <definedName name="_xlnm.Print_Titles" localSheetId="0">биология!$4:$6</definedName>
  </definedNames>
  <calcPr calcId="162913"/>
</workbook>
</file>

<file path=xl/calcChain.xml><?xml version="1.0" encoding="utf-8"?>
<calcChain xmlns="http://schemas.openxmlformats.org/spreadsheetml/2006/main">
  <c r="F83" i="7" l="1"/>
  <c r="H83" i="7" s="1"/>
  <c r="F84" i="7"/>
  <c r="H84" i="7" s="1"/>
  <c r="F85" i="7"/>
  <c r="H85" i="7" s="1"/>
  <c r="F86" i="7"/>
  <c r="F87" i="7"/>
  <c r="H87" i="7" s="1"/>
  <c r="F88" i="7"/>
  <c r="H88" i="7" s="1"/>
  <c r="F89" i="7"/>
  <c r="H89" i="7" s="1"/>
  <c r="F90" i="7"/>
  <c r="H90" i="7" s="1"/>
  <c r="F91" i="7"/>
  <c r="H91" i="7" s="1"/>
  <c r="F92" i="7"/>
  <c r="H92" i="7" s="1"/>
  <c r="F93" i="7"/>
  <c r="H93" i="7" s="1"/>
  <c r="F94" i="7"/>
  <c r="H94" i="7" s="1"/>
  <c r="F95" i="7"/>
  <c r="H95" i="7" s="1"/>
  <c r="F78" i="7" l="1"/>
  <c r="H78" i="7" s="1"/>
  <c r="F81" i="7" l="1"/>
  <c r="H81" i="7" s="1"/>
  <c r="F80" i="7"/>
  <c r="H80" i="7" s="1"/>
  <c r="F82" i="7"/>
  <c r="H82" i="7" s="1"/>
  <c r="F79" i="7"/>
  <c r="H79" i="7" s="1"/>
  <c r="F77" i="7"/>
  <c r="H77" i="7" s="1"/>
  <c r="F75" i="7"/>
  <c r="H75" i="7" s="1"/>
  <c r="F76" i="7"/>
  <c r="H76" i="7" s="1"/>
  <c r="F74" i="7"/>
  <c r="H74" i="7" s="1"/>
  <c r="F73" i="7"/>
  <c r="H73" i="7" s="1"/>
  <c r="F70" i="7"/>
  <c r="H70" i="7" s="1"/>
  <c r="F69" i="7"/>
  <c r="H69" i="7" s="1"/>
  <c r="F71" i="7"/>
  <c r="H71" i="7" s="1"/>
  <c r="F68" i="7"/>
  <c r="H68" i="7" s="1"/>
  <c r="F66" i="7"/>
  <c r="H66" i="7" s="1"/>
  <c r="F65" i="7"/>
  <c r="H65" i="7" s="1"/>
  <c r="F56" i="7"/>
  <c r="H56" i="7" s="1"/>
  <c r="F63" i="7"/>
  <c r="H63" i="7" s="1"/>
  <c r="F64" i="7"/>
  <c r="H64" i="7" s="1"/>
  <c r="F62" i="7"/>
  <c r="H62" i="7" s="1"/>
  <c r="F61" i="7"/>
  <c r="H61" i="7" s="1"/>
  <c r="F60" i="7"/>
  <c r="H60" i="7" s="1"/>
  <c r="F59" i="7"/>
  <c r="H59" i="7" s="1"/>
  <c r="F57" i="7"/>
  <c r="H57" i="7" s="1"/>
  <c r="F50" i="7"/>
  <c r="H50" i="7" s="1"/>
  <c r="F58" i="7"/>
  <c r="H58" i="7" s="1"/>
  <c r="F55" i="7"/>
  <c r="H55" i="7" s="1"/>
  <c r="F54" i="7"/>
  <c r="H54" i="7" s="1"/>
  <c r="F53" i="7"/>
  <c r="H53" i="7" s="1"/>
  <c r="F52" i="7"/>
  <c r="H52" i="7" s="1"/>
  <c r="F51" i="7"/>
  <c r="H51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8" i="7"/>
  <c r="H38" i="7" s="1"/>
  <c r="F39" i="7"/>
  <c r="H39" i="7" s="1"/>
  <c r="F37" i="7"/>
  <c r="H37" i="7" s="1"/>
  <c r="F36" i="7"/>
  <c r="H36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6" i="7"/>
  <c r="H26" i="7" s="1"/>
  <c r="F28" i="7"/>
  <c r="H28" i="7" s="1"/>
  <c r="F27" i="7"/>
  <c r="H27" i="7" s="1"/>
  <c r="F25" i="7"/>
  <c r="H25" i="7" s="1"/>
  <c r="F24" i="7"/>
  <c r="H24" i="7" s="1"/>
  <c r="F23" i="7"/>
  <c r="H23" i="7" s="1"/>
  <c r="F22" i="7"/>
  <c r="H22" i="7" s="1"/>
  <c r="F21" i="7"/>
  <c r="H21" i="7" s="1"/>
  <c r="F18" i="7"/>
  <c r="H18" i="7" s="1"/>
  <c r="F17" i="7"/>
  <c r="H17" i="7" s="1"/>
  <c r="F19" i="7"/>
  <c r="H19" i="7" s="1"/>
  <c r="F20" i="7"/>
  <c r="H20" i="7" s="1"/>
  <c r="F16" i="7"/>
  <c r="H16" i="7" s="1"/>
  <c r="F14" i="7"/>
  <c r="H14" i="7" s="1"/>
  <c r="F15" i="7"/>
  <c r="H15" i="7" s="1"/>
  <c r="F13" i="7"/>
  <c r="H13" i="7" s="1"/>
  <c r="F12" i="7"/>
  <c r="H12" i="7" s="1"/>
  <c r="F10" i="7"/>
  <c r="H10" i="7" s="1"/>
  <c r="F11" i="7"/>
  <c r="H11" i="7" s="1"/>
  <c r="F9" i="7"/>
  <c r="H9" i="7" s="1"/>
  <c r="F7" i="7"/>
  <c r="H7" i="7" l="1"/>
  <c r="F35" i="7"/>
  <c r="H35" i="7" s="1"/>
  <c r="F49" i="7"/>
  <c r="H49" i="7" s="1"/>
  <c r="F67" i="7"/>
  <c r="H67" i="7" s="1"/>
  <c r="F72" i="7"/>
  <c r="H72" i="7" s="1"/>
  <c r="H86" i="7"/>
  <c r="F8" i="7" l="1"/>
  <c r="H8" i="7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204"/>
          </rPr>
          <t>5-6 классы:
максимум - 32 балла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04"/>
          </rPr>
          <t>7 класс:
максимум - 45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6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7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9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1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2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3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4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5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  <charset val="204"/>
          </rPr>
          <t>5-8 классы: 
максимум - 10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- 12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  <charset val="204"/>
          </rPr>
          <t>8 класс:
максимум - 52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- 27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- 18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- 80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- 27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- 18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8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- 80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- 27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- 18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69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- 80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- 27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- 18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0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- 80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- 27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- 18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- 15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1" authorId="0" shapeId="0">
      <text>
        <r>
          <rPr>
            <b/>
            <sz val="9"/>
            <color indexed="81"/>
            <rFont val="Tahoma"/>
            <family val="2"/>
            <charset val="204"/>
          </rPr>
          <t>9 класс:
максимум - 80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6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6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6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7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8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8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9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0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1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2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- 30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- 16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- 14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5" authorId="0" shapeId="0">
      <text>
        <r>
          <rPr>
            <b/>
            <sz val="9"/>
            <color indexed="81"/>
            <rFont val="Tahoma"/>
            <family val="2"/>
            <charset val="204"/>
          </rPr>
          <t>10 класс:
максимум - 89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6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6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6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7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7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8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8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9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89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0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3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4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4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4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- 35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5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- 20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  <charset val="204"/>
          </rPr>
          <t>10-11 классы:
максимум - 29 баллов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5" authorId="0" shapeId="0">
      <text>
        <r>
          <rPr>
            <b/>
            <sz val="9"/>
            <color indexed="81"/>
            <rFont val="Tahoma"/>
            <family val="2"/>
            <charset val="204"/>
          </rPr>
          <t>11 класс:
максимум - 104 балла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<sst xmlns="http://schemas.openxmlformats.org/spreadsheetml/2006/main" count="915" uniqueCount="322">
  <si>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</si>
  <si>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</si>
  <si>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</si>
  <si>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</si>
  <si>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</si>
  <si>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</si>
  <si>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</si>
  <si>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</si>
  <si>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</si>
  <si>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</si>
  <si>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</si>
  <si>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</si>
  <si>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</si>
  <si>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</si>
  <si>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</si>
  <si>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</si>
  <si>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 xml:space="preserve">Председатель жюри </t>
  </si>
  <si>
    <t>Члены жюри: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</si>
  <si>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биологии </t>
    </r>
    <r>
      <rPr>
        <sz val="16"/>
        <rFont val="Times New Roman"/>
        <family val="1"/>
        <charset val="204"/>
      </rPr>
      <t>(2017-2018 уч.г.)</t>
    </r>
  </si>
  <si>
    <t>Б-7-</t>
  </si>
  <si>
    <t>Б-9-</t>
  </si>
  <si>
    <t>статус: победитель, призер, участник</t>
  </si>
  <si>
    <t>Б-5-1</t>
  </si>
  <si>
    <t>Б-5-2</t>
  </si>
  <si>
    <t>Б-5-14</t>
  </si>
  <si>
    <t>Куликова</t>
  </si>
  <si>
    <t>Наталья</t>
  </si>
  <si>
    <t>Петровна</t>
  </si>
  <si>
    <t>МАОУ СОШ № 5</t>
  </si>
  <si>
    <t>Роман</t>
  </si>
  <si>
    <t>Александрович</t>
  </si>
  <si>
    <t>Б-5-4</t>
  </si>
  <si>
    <t>Исхаков</t>
  </si>
  <si>
    <t>Альфред</t>
  </si>
  <si>
    <t>Ильясович</t>
  </si>
  <si>
    <t>Б-5-12</t>
  </si>
  <si>
    <t>Скоторенко</t>
  </si>
  <si>
    <t>Михаил</t>
  </si>
  <si>
    <t>Юрьевич</t>
  </si>
  <si>
    <t>Б-5-17</t>
  </si>
  <si>
    <t>Узунян</t>
  </si>
  <si>
    <t>Юрий</t>
  </si>
  <si>
    <t>Арманович</t>
  </si>
  <si>
    <t>Б-5-15</t>
  </si>
  <si>
    <t>Крылова</t>
  </si>
  <si>
    <t>Зинаида</t>
  </si>
  <si>
    <t>Андреевна</t>
  </si>
  <si>
    <t>Б-5-11</t>
  </si>
  <si>
    <t>Зотов</t>
  </si>
  <si>
    <t xml:space="preserve">Василий </t>
  </si>
  <si>
    <t>Иванович</t>
  </si>
  <si>
    <t>Скородумова</t>
  </si>
  <si>
    <t>Полина</t>
  </si>
  <si>
    <t>Анатольевна</t>
  </si>
  <si>
    <t>Б-5-5</t>
  </si>
  <si>
    <t>Моргунов</t>
  </si>
  <si>
    <t>Александр</t>
  </si>
  <si>
    <t>Б-5-7</t>
  </si>
  <si>
    <t>Илькевич</t>
  </si>
  <si>
    <t>Елизавета</t>
  </si>
  <si>
    <t>Чеславовна</t>
  </si>
  <si>
    <t>Б-5-3</t>
  </si>
  <si>
    <t>Кирсанова</t>
  </si>
  <si>
    <t>Анна</t>
  </si>
  <si>
    <t>Александровна</t>
  </si>
  <si>
    <t>Трофимова</t>
  </si>
  <si>
    <t xml:space="preserve">Анастасия </t>
  </si>
  <si>
    <t>Сергеевна</t>
  </si>
  <si>
    <t>Б-5-6</t>
  </si>
  <si>
    <t>Тарасевич</t>
  </si>
  <si>
    <t>Эдуардовна</t>
  </si>
  <si>
    <t>Б-5-8</t>
  </si>
  <si>
    <t>Беляев</t>
  </si>
  <si>
    <t>Алексей</t>
  </si>
  <si>
    <t>Дмитриевич</t>
  </si>
  <si>
    <t>Б-5-13</t>
  </si>
  <si>
    <t>Еговцева</t>
  </si>
  <si>
    <t>Алиса</t>
  </si>
  <si>
    <t>Даниловна</t>
  </si>
  <si>
    <t>Б-5-10</t>
  </si>
  <si>
    <t>Ткачук</t>
  </si>
  <si>
    <t>Софья</t>
  </si>
  <si>
    <t>Б-5-16</t>
  </si>
  <si>
    <t>Сысоева</t>
  </si>
  <si>
    <t>Елена</t>
  </si>
  <si>
    <t>Денисовна</t>
  </si>
  <si>
    <t>Тутушкин</t>
  </si>
  <si>
    <t xml:space="preserve">Никита </t>
  </si>
  <si>
    <t>Денисович</t>
  </si>
  <si>
    <t>Б-6-10</t>
  </si>
  <si>
    <t>Мышкин</t>
  </si>
  <si>
    <t>Тимофей</t>
  </si>
  <si>
    <t>Олегович</t>
  </si>
  <si>
    <t>Б-6-16</t>
  </si>
  <si>
    <t>Дедакова</t>
  </si>
  <si>
    <t>Кира</t>
  </si>
  <si>
    <t>Николаевна</t>
  </si>
  <si>
    <t>Б-6-11</t>
  </si>
  <si>
    <t>Островская</t>
  </si>
  <si>
    <t>Вадимовна</t>
  </si>
  <si>
    <t>Б-6-14</t>
  </si>
  <si>
    <t>Скрылева</t>
  </si>
  <si>
    <t>Алексанра</t>
  </si>
  <si>
    <t>Игоревна</t>
  </si>
  <si>
    <t>Б-6-13</t>
  </si>
  <si>
    <t>Максимова</t>
  </si>
  <si>
    <t>Валерия</t>
  </si>
  <si>
    <t>Максимовна</t>
  </si>
  <si>
    <t>Б-6-9</t>
  </si>
  <si>
    <t>Шульц</t>
  </si>
  <si>
    <t>Леонидович</t>
  </si>
  <si>
    <t>Б-6-1</t>
  </si>
  <si>
    <t>Холов</t>
  </si>
  <si>
    <t>Рустам</t>
  </si>
  <si>
    <t>Далерович</t>
  </si>
  <si>
    <t>Б-6-6</t>
  </si>
  <si>
    <t>Мастюгина</t>
  </si>
  <si>
    <t xml:space="preserve"> Б-5-9</t>
  </si>
  <si>
    <t>Зайцева</t>
  </si>
  <si>
    <t>Б-6-12</t>
  </si>
  <si>
    <t>Тоймастова</t>
  </si>
  <si>
    <t>Улугбековна</t>
  </si>
  <si>
    <t>Б-6-15</t>
  </si>
  <si>
    <t>Артем</t>
  </si>
  <si>
    <t>Б-7-9</t>
  </si>
  <si>
    <t>Рябцева</t>
  </si>
  <si>
    <t>Ирина</t>
  </si>
  <si>
    <t>Б-7-12</t>
  </si>
  <si>
    <t>Козенко</t>
  </si>
  <si>
    <t>Арсений</t>
  </si>
  <si>
    <t>Дмитриеваич</t>
  </si>
  <si>
    <t>Б-7-10</t>
  </si>
  <si>
    <t>Васильевна</t>
  </si>
  <si>
    <t>Б-7-6</t>
  </si>
  <si>
    <t>Хурамшин</t>
  </si>
  <si>
    <t>Радмир</t>
  </si>
  <si>
    <t>Русланович</t>
  </si>
  <si>
    <t>Б-7-11</t>
  </si>
  <si>
    <t>Вердельман</t>
  </si>
  <si>
    <t>Дмитрий</t>
  </si>
  <si>
    <t>Романович</t>
  </si>
  <si>
    <t>Б-7-2</t>
  </si>
  <si>
    <t>Деликамова</t>
  </si>
  <si>
    <t>Маргарита</t>
  </si>
  <si>
    <t>Б-7-8</t>
  </si>
  <si>
    <t>Измайлова</t>
  </si>
  <si>
    <t>Лолита</t>
  </si>
  <si>
    <t>Высоцкая</t>
  </si>
  <si>
    <t>София</t>
  </si>
  <si>
    <t>Павловна</t>
  </si>
  <si>
    <t>Б-7-7</t>
  </si>
  <si>
    <t>Климова</t>
  </si>
  <si>
    <t>Алина</t>
  </si>
  <si>
    <t>Анотольевна</t>
  </si>
  <si>
    <t>Б-7-5</t>
  </si>
  <si>
    <t>Архипов</t>
  </si>
  <si>
    <t>Иван</t>
  </si>
  <si>
    <t>Сергеевич</t>
  </si>
  <si>
    <t>Б-7-13</t>
  </si>
  <si>
    <t>Блуднев</t>
  </si>
  <si>
    <t>Денис</t>
  </si>
  <si>
    <t>Дмитреевич</t>
  </si>
  <si>
    <t>Б-7-3</t>
  </si>
  <si>
    <t>Ибрагимова</t>
  </si>
  <si>
    <t>Дарья</t>
  </si>
  <si>
    <t>Маротовна</t>
  </si>
  <si>
    <t>Б-7-1</t>
  </si>
  <si>
    <t>Федоровна</t>
  </si>
  <si>
    <t>Даниилкина</t>
  </si>
  <si>
    <t>Б-7-4</t>
  </si>
  <si>
    <t>Левковский</t>
  </si>
  <si>
    <t>Павлович</t>
  </si>
  <si>
    <t xml:space="preserve">Максим </t>
  </si>
  <si>
    <t>Б-9-4</t>
  </si>
  <si>
    <t>Б-8-4</t>
  </si>
  <si>
    <t>Омельченко</t>
  </si>
  <si>
    <t>Айлин</t>
  </si>
  <si>
    <t>Б-8-9</t>
  </si>
  <si>
    <t>Рачинская</t>
  </si>
  <si>
    <t>Витальевна</t>
  </si>
  <si>
    <t>Б-8-15</t>
  </si>
  <si>
    <t>Ваняева</t>
  </si>
  <si>
    <t>Юлия</t>
  </si>
  <si>
    <t>Б-8-2</t>
  </si>
  <si>
    <t>Вершинин</t>
  </si>
  <si>
    <t>Вячеславович</t>
  </si>
  <si>
    <t>Б-8-13</t>
  </si>
  <si>
    <t>Видялиев</t>
  </si>
  <si>
    <t>Данила</t>
  </si>
  <si>
    <t>Максимович</t>
  </si>
  <si>
    <t>Б-8-8</t>
  </si>
  <si>
    <t>Васильева</t>
  </si>
  <si>
    <t>Б-8-5</t>
  </si>
  <si>
    <t xml:space="preserve">Терещенко </t>
  </si>
  <si>
    <t>Б-8-14</t>
  </si>
  <si>
    <t>Павленко</t>
  </si>
  <si>
    <t>Б-8-6</t>
  </si>
  <si>
    <t>Сидоренкова</t>
  </si>
  <si>
    <t>Дмитриевна</t>
  </si>
  <si>
    <t>Б-8-11</t>
  </si>
  <si>
    <t>Литвинов</t>
  </si>
  <si>
    <t>Владимирович</t>
  </si>
  <si>
    <t>Б-8-1</t>
  </si>
  <si>
    <t>Буренков</t>
  </si>
  <si>
    <t>Б-8-7</t>
  </si>
  <si>
    <t>Екатерина</t>
  </si>
  <si>
    <t>Юрьевна</t>
  </si>
  <si>
    <t>Б-8-12</t>
  </si>
  <si>
    <t>Шмелев</t>
  </si>
  <si>
    <t>Владимир</t>
  </si>
  <si>
    <t>Б-8-3</t>
  </si>
  <si>
    <t>Антон</t>
  </si>
  <si>
    <t>Анатольевич</t>
  </si>
  <si>
    <t>Б-8-10</t>
  </si>
  <si>
    <t>Надежда</t>
  </si>
  <si>
    <t>Б-8-16</t>
  </si>
  <si>
    <t>Глушенков</t>
  </si>
  <si>
    <t>Семен</t>
  </si>
  <si>
    <t>Б-8-17</t>
  </si>
  <si>
    <t>Рыбалкина</t>
  </si>
  <si>
    <t>Б-8-18</t>
  </si>
  <si>
    <t>Таничев</t>
  </si>
  <si>
    <t>Артемович</t>
  </si>
  <si>
    <t>Власов</t>
  </si>
  <si>
    <t>Ангелика</t>
  </si>
  <si>
    <t>Персиянова</t>
  </si>
  <si>
    <t>Б-9-5</t>
  </si>
  <si>
    <t>Осипова</t>
  </si>
  <si>
    <t>Мария</t>
  </si>
  <si>
    <t>Евгеньевна</t>
  </si>
  <si>
    <t xml:space="preserve">Куликова </t>
  </si>
  <si>
    <t>Гахраманова</t>
  </si>
  <si>
    <t>Ханым</t>
  </si>
  <si>
    <t>Мехмановна</t>
  </si>
  <si>
    <t>Б-9-6</t>
  </si>
  <si>
    <t>Собачкина</t>
  </si>
  <si>
    <t>Владимировна</t>
  </si>
  <si>
    <t>Б-9-10</t>
  </si>
  <si>
    <t>Дейкун</t>
  </si>
  <si>
    <t>Руслан</t>
  </si>
  <si>
    <t>Вадимович</t>
  </si>
  <si>
    <t>Б-10-5</t>
  </si>
  <si>
    <t>Б-6-17</t>
  </si>
  <si>
    <t>Захарова</t>
  </si>
  <si>
    <t>Анастасия</t>
  </si>
  <si>
    <t>Б-10-10</t>
  </si>
  <si>
    <t>Соколова</t>
  </si>
  <si>
    <t>Б-10-4</t>
  </si>
  <si>
    <t>Расулова</t>
  </si>
  <si>
    <t>Лутфиябону</t>
  </si>
  <si>
    <t>Хуршеджоновна</t>
  </si>
  <si>
    <t>Б-10-11</t>
  </si>
  <si>
    <t>Ульяна</t>
  </si>
  <si>
    <t>Романовна</t>
  </si>
  <si>
    <t>Б-10-1</t>
  </si>
  <si>
    <t>Бирюков</t>
  </si>
  <si>
    <t>Б-10-2</t>
  </si>
  <si>
    <t>Скачков</t>
  </si>
  <si>
    <t>Константин</t>
  </si>
  <si>
    <t>Б-10-6</t>
  </si>
  <si>
    <t>Баранов</t>
  </si>
  <si>
    <t>Максим</t>
  </si>
  <si>
    <t>Б-10-9</t>
  </si>
  <si>
    <t>Зоя</t>
  </si>
  <si>
    <t>Армановна</t>
  </si>
  <si>
    <t>Б-10-13</t>
  </si>
  <si>
    <t>Шерешкова</t>
  </si>
  <si>
    <t>Алена</t>
  </si>
  <si>
    <t>Б-10-12</t>
  </si>
  <si>
    <t>Назаренко</t>
  </si>
  <si>
    <t>Дана</t>
  </si>
  <si>
    <t>Валентиновна</t>
  </si>
  <si>
    <t>Б-10-7</t>
  </si>
  <si>
    <t>Сапронов</t>
  </si>
  <si>
    <t>Данил</t>
  </si>
  <si>
    <t>Б-10-8</t>
  </si>
  <si>
    <t>Башлыков</t>
  </si>
  <si>
    <t>Никита</t>
  </si>
  <si>
    <t>Николаевич</t>
  </si>
  <si>
    <t>Б-10-3</t>
  </si>
  <si>
    <t>Филимонов</t>
  </si>
  <si>
    <t>Филипп</t>
  </si>
  <si>
    <t>Михайлович</t>
  </si>
  <si>
    <t>Б-10-14</t>
  </si>
  <si>
    <t>Бугаев</t>
  </si>
  <si>
    <t>Б-11-3</t>
  </si>
  <si>
    <t>Гулевич</t>
  </si>
  <si>
    <t>Александра</t>
  </si>
  <si>
    <t>Б-11-7</t>
  </si>
  <si>
    <t>Степанова</t>
  </si>
  <si>
    <t>Б-11-10</t>
  </si>
  <si>
    <t>Лимонова</t>
  </si>
  <si>
    <t>Кристина</t>
  </si>
  <si>
    <t>Б-11-6</t>
  </si>
  <si>
    <t>Трахтенберг</t>
  </si>
  <si>
    <t>Б-11-1</t>
  </si>
  <si>
    <t>Костюченкова</t>
  </si>
  <si>
    <t>Б-11-8</t>
  </si>
  <si>
    <t>Брезгина</t>
  </si>
  <si>
    <t>Олеговна</t>
  </si>
  <si>
    <t>Б-11-2</t>
  </si>
  <si>
    <t>Бурлева</t>
  </si>
  <si>
    <t>Виолетта</t>
  </si>
  <si>
    <t>Б-11-5</t>
  </si>
  <si>
    <t>Кравченко</t>
  </si>
  <si>
    <t>Б-11-9</t>
  </si>
  <si>
    <t>Назаров</t>
  </si>
  <si>
    <t>Илья</t>
  </si>
  <si>
    <t>Б-11-4</t>
  </si>
  <si>
    <t>Жищенко</t>
  </si>
  <si>
    <t>Огородник</t>
  </si>
  <si>
    <t>победитель</t>
  </si>
  <si>
    <t>призер</t>
  </si>
  <si>
    <t>участник</t>
  </si>
  <si>
    <t>Романцова</t>
  </si>
  <si>
    <t>/Н.П.Куликова/</t>
  </si>
  <si>
    <t xml:space="preserve"> /Е.В.Мальцева/</t>
  </si>
  <si>
    <t>/Л.Г.Мусина/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</si>
  <si>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5</t>
    </r>
  </si>
  <si>
    <t>А</t>
  </si>
  <si>
    <t>Б</t>
  </si>
  <si>
    <t>5 кл.-32;  6 кл. - 32; 7 кл. - 45; 8 кл.- 52; 9 кл. - 80; 10 кл. - 89; 11 кл. - 104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</si>
</sst>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7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0" fontId="1" fillId="2" borderId="7" xfId="0" applyNumberFormat="1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horizontal="center" wrapText="1"/>
    </xf>
    <xf numFmtId="10" fontId="1" fillId="5" borderId="7" xfId="0" applyNumberFormat="1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10" fontId="1" fillId="6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10" fontId="1" fillId="7" borderId="1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Alignment="1"/>
    <xf numFmtId="0" fontId="1" fillId="0" borderId="6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0" fillId="0" borderId="3" xfId="0" applyBorder="1" applyAlignment="1"/>
    <xf numFmtId="0" fontId="1" fillId="0" borderId="13" xfId="0" applyFont="1" applyBorder="1" applyAlignment="1">
      <alignment horizontal="center"/>
    </xf>
    <xf numFmtId="0" fontId="0" fillId="0" borderId="13" xfId="0" applyBorder="1" applyAlignment="1"/>
    <xf numFmtId="0" fontId="1" fillId="0" borderId="5" xfId="0" applyFont="1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8" borderId="1" xfId="0" applyFont="1" applyFill="1" applyBorder="1" applyAlignment="1">
      <alignment horizontal="center" wrapText="1"/>
    </xf>
    <xf numFmtId="1" fontId="1" fillId="8" borderId="1" xfId="0" applyNumberFormat="1" applyFont="1" applyFill="1" applyBorder="1" applyAlignment="1">
      <alignment horizontal="center" wrapText="1"/>
    </xf>
    <xf numFmtId="10" fontId="1" fillId="8" borderId="7" xfId="0" applyNumberFormat="1" applyFont="1" applyFill="1" applyBorder="1" applyAlignment="1">
      <alignment horizontal="center" wrapText="1"/>
    </xf>
    <xf numFmtId="0" fontId="4" fillId="8" borderId="7" xfId="0" applyFont="1" applyFill="1" applyBorder="1" applyAlignment="1">
      <alignment vertical="center" wrapText="1"/>
    </xf>
    <xf numFmtId="0" fontId="4" fillId="8" borderId="12" xfId="0" applyFont="1" applyFill="1" applyBorder="1" applyAlignment="1">
      <alignment vertical="center" wrapText="1"/>
    </xf>
    <xf numFmtId="0" fontId="3" fillId="8" borderId="7" xfId="0" applyFont="1" applyFill="1" applyBorder="1" applyAlignment="1">
      <alignment horizontal="center" wrapText="1"/>
    </xf>
    <xf numFmtId="0" fontId="1" fillId="8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horizontal="left"/>
    </xf>
    <xf numFmtId="0" fontId="1" fillId="8" borderId="1" xfId="0" applyFont="1" applyFill="1" applyBorder="1" applyAlignment="1">
      <alignment vertical="top" wrapText="1"/>
    </xf>
    <xf numFmtId="0" fontId="1" fillId="8" borderId="7" xfId="0" applyFont="1" applyFill="1" applyBorder="1" applyAlignment="1">
      <alignment vertical="top" wrapText="1"/>
    </xf>
    <xf numFmtId="10" fontId="1" fillId="8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top" wrapText="1"/>
    </xf>
    <xf numFmtId="1" fontId="1" fillId="8" borderId="1" xfId="0" applyNumberFormat="1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1" fontId="1" fillId="8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7"/>
  <sheetViews>
    <sheetView tabSelected="1" view="pageBreakPreview" topLeftCell="A56" zoomScale="80" zoomScaleNormal="80" zoomScaleSheetLayoutView="80" workbookViewId="0">
      <selection activeCell="A86" sqref="A86:XFD87"/>
    </sheetView>
  </sheetViews>
  <sheetFormatPr defaultRowHeight="15" x14ac:dyDescent="0.25"/>
  <cols>
    <col min="1" max="1" width="11.42578125" style="1" customWidth="1"/>
    <col min="2" max="5" width="5.7109375" style="1" customWidth="1"/>
    <col min="6" max="6" width="13.7109375" customWidth="1"/>
    <col min="7" max="7" width="7.85546875" style="1" customWidth="1"/>
    <col min="8" max="8" width="13.7109375" customWidth="1"/>
    <col min="9" max="9" width="16.85546875" customWidth="1"/>
    <col min="10" max="10" width="17.42578125" style="10" customWidth="1"/>
    <col min="11" max="11" width="14.42578125" style="10" customWidth="1"/>
    <col min="12" max="12" width="19.28515625" style="10" customWidth="1"/>
    <col min="13" max="13" width="23.42578125" style="13" customWidth="1"/>
    <col min="14" max="14" width="7.5703125" style="23" customWidth="1"/>
    <col min="15" max="15" width="9.42578125" style="23" customWidth="1"/>
    <col min="16" max="16" width="13.85546875" style="10" customWidth="1"/>
    <col min="17" max="17" width="11.42578125" style="10" customWidth="1"/>
    <col min="18" max="18" width="13.28515625" style="10" customWidth="1"/>
    <col min="19" max="19" width="11.7109375" customWidth="1"/>
  </cols>
  <sheetData>
    <row r="1" spans="1:20" ht="18.75" x14ac:dyDescent="0.3">
      <c r="A1" s="3"/>
      <c r="B1" s="3"/>
      <c r="C1" s="3"/>
      <c r="D1" s="3"/>
      <c r="E1" s="3"/>
      <c r="F1" s="4"/>
      <c r="G1" s="7"/>
      <c r="H1" s="4"/>
      <c r="I1" s="7" t="s">
        <v>0</v>
      </c>
      <c r="J1" s="6"/>
      <c r="K1" s="6"/>
      <c r="L1" s="6"/>
      <c r="M1" s="7"/>
      <c r="N1" s="20"/>
      <c r="O1" s="20"/>
      <c r="P1" s="6"/>
      <c r="Q1" s="6"/>
      <c r="S1" s="4"/>
      <c r="T1" s="6"/>
    </row>
    <row r="2" spans="1:20" ht="20.25" x14ac:dyDescent="0.3">
      <c r="A2" s="8"/>
      <c r="B2" s="8"/>
      <c r="C2" s="8"/>
      <c r="D2" s="8"/>
      <c r="E2" s="8"/>
      <c r="F2" s="8"/>
      <c r="G2" s="7"/>
      <c r="H2" s="8"/>
      <c r="I2" s="9" t="s">
        <v>18</v>
      </c>
      <c r="J2" s="6"/>
      <c r="K2" s="6"/>
      <c r="L2" s="6"/>
      <c r="M2" s="7"/>
      <c r="N2" s="20"/>
      <c r="O2" s="20"/>
      <c r="P2" s="6"/>
      <c r="Q2" s="6"/>
      <c r="R2" s="6"/>
      <c r="S2" s="4"/>
      <c r="T2" s="6"/>
    </row>
    <row r="3" spans="1:20" ht="18.75" x14ac:dyDescent="0.3">
      <c r="A3" s="65" t="s">
        <v>318</v>
      </c>
      <c r="B3" s="66"/>
      <c r="C3" s="66"/>
      <c r="D3" s="66"/>
      <c r="E3" s="66"/>
      <c r="F3" s="66"/>
      <c r="G3" s="66"/>
      <c r="H3" s="66"/>
      <c r="I3" s="66"/>
      <c r="J3" s="66"/>
      <c r="K3" s="6" t="s">
        <v>14</v>
      </c>
      <c r="L3" s="11" t="s">
        <v>321</v>
      </c>
      <c r="M3" s="9"/>
      <c r="N3" s="21"/>
      <c r="O3" s="21"/>
      <c r="P3" s="11"/>
      <c r="Q3" s="6"/>
      <c r="R3" s="6"/>
      <c r="S3" s="6"/>
      <c r="T3" s="6"/>
    </row>
    <row r="4" spans="1:20" ht="18.75" customHeight="1" x14ac:dyDescent="0.3">
      <c r="A4" s="73" t="s">
        <v>1</v>
      </c>
      <c r="B4" s="74" t="s">
        <v>4</v>
      </c>
      <c r="C4" s="75"/>
      <c r="D4" s="75"/>
      <c r="E4" s="75"/>
      <c r="F4" s="73" t="s">
        <v>2</v>
      </c>
      <c r="G4" s="73" t="s">
        <v>3</v>
      </c>
      <c r="H4" s="67" t="s">
        <v>15</v>
      </c>
      <c r="I4" s="74" t="s">
        <v>21</v>
      </c>
      <c r="J4" s="78" t="s">
        <v>8</v>
      </c>
      <c r="K4" s="82" t="s">
        <v>9</v>
      </c>
      <c r="L4" s="78" t="s">
        <v>10</v>
      </c>
      <c r="M4" s="85" t="s">
        <v>6</v>
      </c>
      <c r="N4" s="85" t="s">
        <v>5</v>
      </c>
      <c r="O4" s="88" t="s">
        <v>7</v>
      </c>
      <c r="P4" s="70" t="s">
        <v>11</v>
      </c>
      <c r="Q4" s="70" t="s">
        <v>12</v>
      </c>
      <c r="R4" s="70" t="s">
        <v>13</v>
      </c>
      <c r="S4" s="6"/>
      <c r="T4" s="6"/>
    </row>
    <row r="5" spans="1:20" ht="15" customHeight="1" x14ac:dyDescent="0.3">
      <c r="A5" s="73"/>
      <c r="B5" s="76"/>
      <c r="C5" s="77"/>
      <c r="D5" s="77"/>
      <c r="E5" s="77"/>
      <c r="F5" s="73"/>
      <c r="G5" s="73"/>
      <c r="H5" s="68"/>
      <c r="I5" s="81"/>
      <c r="J5" s="79"/>
      <c r="K5" s="83"/>
      <c r="L5" s="79"/>
      <c r="M5" s="86"/>
      <c r="N5" s="86"/>
      <c r="O5" s="89"/>
      <c r="P5" s="71"/>
      <c r="Q5" s="71"/>
      <c r="R5" s="71"/>
      <c r="S5" s="6"/>
      <c r="T5" s="6"/>
    </row>
    <row r="6" spans="1:20" ht="36" customHeight="1" x14ac:dyDescent="0.3">
      <c r="A6" s="73"/>
      <c r="B6" s="5">
        <v>1</v>
      </c>
      <c r="C6" s="5">
        <v>2</v>
      </c>
      <c r="D6" s="2">
        <v>3</v>
      </c>
      <c r="E6" s="2">
        <v>4</v>
      </c>
      <c r="F6" s="73"/>
      <c r="G6" s="73"/>
      <c r="H6" s="69"/>
      <c r="I6" s="76"/>
      <c r="J6" s="80"/>
      <c r="K6" s="84"/>
      <c r="L6" s="80"/>
      <c r="M6" s="87"/>
      <c r="N6" s="87"/>
      <c r="O6" s="90"/>
      <c r="P6" s="72"/>
      <c r="Q6" s="72"/>
      <c r="R6" s="72"/>
      <c r="S6" s="4"/>
      <c r="T6" s="6"/>
    </row>
    <row r="7" spans="1:20" s="109" customFormat="1" ht="17.25" customHeight="1" x14ac:dyDescent="0.3">
      <c r="A7" s="99" t="s">
        <v>31</v>
      </c>
      <c r="B7" s="100">
        <v>5</v>
      </c>
      <c r="C7" s="100">
        <v>6</v>
      </c>
      <c r="D7" s="100">
        <v>8</v>
      </c>
      <c r="E7" s="100">
        <v>0</v>
      </c>
      <c r="F7" s="100">
        <f t="shared" ref="F7:F38" si="0">SUM(B7:E7)</f>
        <v>19</v>
      </c>
      <c r="G7" s="100">
        <v>1</v>
      </c>
      <c r="H7" s="101">
        <f t="shared" ref="H7:H34" si="1">F7/32</f>
        <v>0.59375</v>
      </c>
      <c r="I7" s="99" t="s">
        <v>311</v>
      </c>
      <c r="J7" s="102" t="s">
        <v>32</v>
      </c>
      <c r="K7" s="103" t="s">
        <v>33</v>
      </c>
      <c r="L7" s="102" t="s">
        <v>34</v>
      </c>
      <c r="M7" s="104" t="s">
        <v>28</v>
      </c>
      <c r="N7" s="105">
        <v>5</v>
      </c>
      <c r="O7" s="106" t="s">
        <v>319</v>
      </c>
      <c r="P7" s="107" t="s">
        <v>25</v>
      </c>
      <c r="Q7" s="108" t="s">
        <v>26</v>
      </c>
      <c r="R7" s="108" t="s">
        <v>27</v>
      </c>
    </row>
    <row r="8" spans="1:20" s="109" customFormat="1" ht="17.25" customHeight="1" x14ac:dyDescent="0.3">
      <c r="A8" s="99" t="s">
        <v>24</v>
      </c>
      <c r="B8" s="100">
        <v>6</v>
      </c>
      <c r="C8" s="100">
        <v>6</v>
      </c>
      <c r="D8" s="100">
        <v>7</v>
      </c>
      <c r="E8" s="100">
        <v>0</v>
      </c>
      <c r="F8" s="100">
        <f t="shared" si="0"/>
        <v>19</v>
      </c>
      <c r="G8" s="100">
        <v>1</v>
      </c>
      <c r="H8" s="101">
        <f t="shared" si="1"/>
        <v>0.59375</v>
      </c>
      <c r="I8" s="99" t="s">
        <v>311</v>
      </c>
      <c r="J8" s="102" t="s">
        <v>310</v>
      </c>
      <c r="K8" s="103" t="s">
        <v>29</v>
      </c>
      <c r="L8" s="102" t="s">
        <v>30</v>
      </c>
      <c r="M8" s="104" t="s">
        <v>28</v>
      </c>
      <c r="N8" s="105">
        <v>5</v>
      </c>
      <c r="O8" s="106" t="s">
        <v>320</v>
      </c>
      <c r="P8" s="107" t="s">
        <v>25</v>
      </c>
      <c r="Q8" s="108" t="s">
        <v>26</v>
      </c>
      <c r="R8" s="108" t="s">
        <v>27</v>
      </c>
      <c r="S8" s="110"/>
      <c r="T8" s="110"/>
    </row>
    <row r="9" spans="1:20" s="33" customFormat="1" ht="17.25" customHeight="1" x14ac:dyDescent="0.3">
      <c r="A9" s="49" t="s">
        <v>35</v>
      </c>
      <c r="B9" s="28">
        <v>6</v>
      </c>
      <c r="C9" s="28">
        <v>4</v>
      </c>
      <c r="D9" s="28">
        <v>8</v>
      </c>
      <c r="E9" s="28">
        <v>0</v>
      </c>
      <c r="F9" s="28">
        <f t="shared" si="0"/>
        <v>18</v>
      </c>
      <c r="G9" s="28">
        <v>2</v>
      </c>
      <c r="H9" s="42">
        <f t="shared" si="1"/>
        <v>0.5625</v>
      </c>
      <c r="I9" s="27" t="s">
        <v>312</v>
      </c>
      <c r="J9" s="54" t="s">
        <v>36</v>
      </c>
      <c r="K9" s="55" t="s">
        <v>37</v>
      </c>
      <c r="L9" s="54" t="s">
        <v>38</v>
      </c>
      <c r="M9" s="12" t="s">
        <v>28</v>
      </c>
      <c r="N9" s="29">
        <v>5</v>
      </c>
      <c r="O9" s="30" t="s">
        <v>320</v>
      </c>
      <c r="P9" s="31" t="s">
        <v>25</v>
      </c>
      <c r="Q9" s="32" t="s">
        <v>26</v>
      </c>
      <c r="R9" s="32" t="s">
        <v>27</v>
      </c>
    </row>
    <row r="10" spans="1:20" s="33" customFormat="1" ht="17.25" customHeight="1" x14ac:dyDescent="0.3">
      <c r="A10" s="49" t="s">
        <v>43</v>
      </c>
      <c r="B10" s="28">
        <v>3</v>
      </c>
      <c r="C10" s="28">
        <v>8</v>
      </c>
      <c r="D10" s="28">
        <v>6</v>
      </c>
      <c r="E10" s="28">
        <v>0</v>
      </c>
      <c r="F10" s="28">
        <f t="shared" si="0"/>
        <v>17</v>
      </c>
      <c r="G10" s="28">
        <v>3</v>
      </c>
      <c r="H10" s="42">
        <f t="shared" si="1"/>
        <v>0.53125</v>
      </c>
      <c r="I10" s="27" t="s">
        <v>312</v>
      </c>
      <c r="J10" s="56" t="s">
        <v>44</v>
      </c>
      <c r="K10" s="56" t="s">
        <v>45</v>
      </c>
      <c r="L10" s="56" t="s">
        <v>46</v>
      </c>
      <c r="M10" s="12" t="s">
        <v>28</v>
      </c>
      <c r="N10" s="29">
        <v>5</v>
      </c>
      <c r="O10" s="30" t="s">
        <v>320</v>
      </c>
      <c r="P10" s="31" t="s">
        <v>25</v>
      </c>
      <c r="Q10" s="32" t="s">
        <v>26</v>
      </c>
      <c r="R10" s="32" t="s">
        <v>27</v>
      </c>
    </row>
    <row r="11" spans="1:20" s="33" customFormat="1" ht="17.25" customHeight="1" x14ac:dyDescent="0.3">
      <c r="A11" s="49" t="s">
        <v>39</v>
      </c>
      <c r="B11" s="28">
        <v>4</v>
      </c>
      <c r="C11" s="28">
        <v>6</v>
      </c>
      <c r="D11" s="28">
        <v>7</v>
      </c>
      <c r="E11" s="28">
        <v>0</v>
      </c>
      <c r="F11" s="28">
        <f t="shared" si="0"/>
        <v>17</v>
      </c>
      <c r="G11" s="28">
        <v>3</v>
      </c>
      <c r="H11" s="42">
        <f t="shared" si="1"/>
        <v>0.53125</v>
      </c>
      <c r="I11" s="27" t="s">
        <v>312</v>
      </c>
      <c r="J11" s="56" t="s">
        <v>40</v>
      </c>
      <c r="K11" s="56" t="s">
        <v>41</v>
      </c>
      <c r="L11" s="56" t="s">
        <v>42</v>
      </c>
      <c r="M11" s="12" t="s">
        <v>28</v>
      </c>
      <c r="N11" s="29">
        <v>5</v>
      </c>
      <c r="O11" s="30" t="s">
        <v>320</v>
      </c>
      <c r="P11" s="31" t="s">
        <v>25</v>
      </c>
      <c r="Q11" s="32" t="s">
        <v>26</v>
      </c>
      <c r="R11" s="32" t="s">
        <v>27</v>
      </c>
    </row>
    <row r="12" spans="1:20" s="33" customFormat="1" ht="17.25" customHeight="1" x14ac:dyDescent="0.3">
      <c r="A12" s="49" t="s">
        <v>47</v>
      </c>
      <c r="B12" s="28">
        <v>5</v>
      </c>
      <c r="C12" s="28">
        <v>4</v>
      </c>
      <c r="D12" s="28">
        <v>7</v>
      </c>
      <c r="E12" s="28">
        <v>0</v>
      </c>
      <c r="F12" s="28">
        <f t="shared" si="0"/>
        <v>16</v>
      </c>
      <c r="G12" s="28">
        <v>4</v>
      </c>
      <c r="H12" s="42">
        <f t="shared" si="1"/>
        <v>0.5</v>
      </c>
      <c r="I12" s="27" t="s">
        <v>312</v>
      </c>
      <c r="J12" s="57" t="s">
        <v>48</v>
      </c>
      <c r="K12" s="56" t="s">
        <v>49</v>
      </c>
      <c r="L12" s="56" t="s">
        <v>50</v>
      </c>
      <c r="M12" s="12" t="s">
        <v>28</v>
      </c>
      <c r="N12" s="29">
        <v>5</v>
      </c>
      <c r="O12" s="30" t="s">
        <v>320</v>
      </c>
      <c r="P12" s="31" t="s">
        <v>25</v>
      </c>
      <c r="Q12" s="32" t="s">
        <v>26</v>
      </c>
      <c r="R12" s="32" t="s">
        <v>27</v>
      </c>
    </row>
    <row r="13" spans="1:20" s="33" customFormat="1" ht="17.25" customHeight="1" x14ac:dyDescent="0.3">
      <c r="A13" s="49" t="s">
        <v>23</v>
      </c>
      <c r="B13" s="28">
        <v>3</v>
      </c>
      <c r="C13" s="28">
        <v>6</v>
      </c>
      <c r="D13" s="28">
        <v>7</v>
      </c>
      <c r="E13" s="28">
        <v>0</v>
      </c>
      <c r="F13" s="28">
        <f t="shared" si="0"/>
        <v>16</v>
      </c>
      <c r="G13" s="28">
        <v>4</v>
      </c>
      <c r="H13" s="42">
        <f t="shared" si="1"/>
        <v>0.5</v>
      </c>
      <c r="I13" s="27" t="s">
        <v>312</v>
      </c>
      <c r="J13" s="57" t="s">
        <v>51</v>
      </c>
      <c r="K13" s="56" t="s">
        <v>52</v>
      </c>
      <c r="L13" s="56" t="s">
        <v>53</v>
      </c>
      <c r="M13" s="12" t="s">
        <v>28</v>
      </c>
      <c r="N13" s="29">
        <v>5</v>
      </c>
      <c r="O13" s="30" t="s">
        <v>319</v>
      </c>
      <c r="P13" s="31" t="s">
        <v>25</v>
      </c>
      <c r="Q13" s="32" t="s">
        <v>26</v>
      </c>
      <c r="R13" s="32" t="s">
        <v>27</v>
      </c>
    </row>
    <row r="14" spans="1:20" s="33" customFormat="1" ht="17.25" customHeight="1" x14ac:dyDescent="0.3">
      <c r="A14" s="49" t="s">
        <v>57</v>
      </c>
      <c r="B14" s="28">
        <v>3</v>
      </c>
      <c r="C14" s="28">
        <v>6</v>
      </c>
      <c r="D14" s="28">
        <v>6</v>
      </c>
      <c r="E14" s="28">
        <v>0</v>
      </c>
      <c r="F14" s="28">
        <f t="shared" si="0"/>
        <v>15</v>
      </c>
      <c r="G14" s="28">
        <v>5</v>
      </c>
      <c r="H14" s="42">
        <f t="shared" si="1"/>
        <v>0.46875</v>
      </c>
      <c r="I14" s="27" t="s">
        <v>313</v>
      </c>
      <c r="J14" s="58" t="s">
        <v>58</v>
      </c>
      <c r="K14" s="59" t="s">
        <v>59</v>
      </c>
      <c r="L14" s="59" t="s">
        <v>60</v>
      </c>
      <c r="M14" s="12" t="s">
        <v>28</v>
      </c>
      <c r="N14" s="29">
        <v>5</v>
      </c>
      <c r="O14" s="30" t="s">
        <v>320</v>
      </c>
      <c r="P14" s="31" t="s">
        <v>25</v>
      </c>
      <c r="Q14" s="32" t="s">
        <v>26</v>
      </c>
      <c r="R14" s="32" t="s">
        <v>27</v>
      </c>
    </row>
    <row r="15" spans="1:20" s="33" customFormat="1" ht="17.25" customHeight="1" x14ac:dyDescent="0.3">
      <c r="A15" s="49" t="s">
        <v>54</v>
      </c>
      <c r="B15" s="28">
        <v>3</v>
      </c>
      <c r="C15" s="28">
        <v>4</v>
      </c>
      <c r="D15" s="28">
        <v>8</v>
      </c>
      <c r="E15" s="28">
        <v>0</v>
      </c>
      <c r="F15" s="28">
        <f t="shared" si="0"/>
        <v>15</v>
      </c>
      <c r="G15" s="28">
        <v>5</v>
      </c>
      <c r="H15" s="42">
        <f t="shared" si="1"/>
        <v>0.46875</v>
      </c>
      <c r="I15" s="27" t="s">
        <v>313</v>
      </c>
      <c r="J15" s="57" t="s">
        <v>55</v>
      </c>
      <c r="K15" s="56" t="s">
        <v>56</v>
      </c>
      <c r="L15" s="56" t="s">
        <v>38</v>
      </c>
      <c r="M15" s="12" t="s">
        <v>28</v>
      </c>
      <c r="N15" s="29">
        <v>5</v>
      </c>
      <c r="O15" s="30" t="s">
        <v>319</v>
      </c>
      <c r="P15" s="31" t="s">
        <v>25</v>
      </c>
      <c r="Q15" s="32" t="s">
        <v>26</v>
      </c>
      <c r="R15" s="32" t="s">
        <v>27</v>
      </c>
    </row>
    <row r="16" spans="1:20" s="33" customFormat="1" ht="17.25" customHeight="1" x14ac:dyDescent="0.3">
      <c r="A16" s="49" t="s">
        <v>61</v>
      </c>
      <c r="B16" s="28">
        <v>6</v>
      </c>
      <c r="C16" s="28">
        <v>0</v>
      </c>
      <c r="D16" s="28">
        <v>8</v>
      </c>
      <c r="E16" s="28">
        <v>0</v>
      </c>
      <c r="F16" s="28">
        <f t="shared" si="0"/>
        <v>14</v>
      </c>
      <c r="G16" s="28">
        <v>6</v>
      </c>
      <c r="H16" s="42">
        <f t="shared" si="1"/>
        <v>0.4375</v>
      </c>
      <c r="I16" s="27" t="s">
        <v>313</v>
      </c>
      <c r="J16" s="57" t="s">
        <v>62</v>
      </c>
      <c r="K16" s="56" t="s">
        <v>63</v>
      </c>
      <c r="L16" s="56" t="s">
        <v>64</v>
      </c>
      <c r="M16" s="12" t="s">
        <v>28</v>
      </c>
      <c r="N16" s="29">
        <v>5</v>
      </c>
      <c r="O16" s="30" t="s">
        <v>319</v>
      </c>
      <c r="P16" s="31" t="s">
        <v>25</v>
      </c>
      <c r="Q16" s="32" t="s">
        <v>26</v>
      </c>
      <c r="R16" s="32" t="s">
        <v>27</v>
      </c>
    </row>
    <row r="17" spans="1:18" s="33" customFormat="1" ht="17.25" customHeight="1" x14ac:dyDescent="0.3">
      <c r="A17" s="49" t="s">
        <v>71</v>
      </c>
      <c r="B17" s="28">
        <v>3</v>
      </c>
      <c r="C17" s="28">
        <v>4</v>
      </c>
      <c r="D17" s="28">
        <v>6</v>
      </c>
      <c r="E17" s="28">
        <v>0</v>
      </c>
      <c r="F17" s="28">
        <f t="shared" si="0"/>
        <v>13</v>
      </c>
      <c r="G17" s="28">
        <v>7</v>
      </c>
      <c r="H17" s="42">
        <f t="shared" si="1"/>
        <v>0.40625</v>
      </c>
      <c r="I17" s="27" t="s">
        <v>313</v>
      </c>
      <c r="J17" s="57" t="s">
        <v>72</v>
      </c>
      <c r="K17" s="56" t="s">
        <v>73</v>
      </c>
      <c r="L17" s="56" t="s">
        <v>74</v>
      </c>
      <c r="M17" s="12" t="s">
        <v>28</v>
      </c>
      <c r="N17" s="29">
        <v>5</v>
      </c>
      <c r="O17" s="30" t="s">
        <v>320</v>
      </c>
      <c r="P17" s="31" t="s">
        <v>25</v>
      </c>
      <c r="Q17" s="32" t="s">
        <v>26</v>
      </c>
      <c r="R17" s="32" t="s">
        <v>27</v>
      </c>
    </row>
    <row r="18" spans="1:18" s="33" customFormat="1" ht="17.25" customHeight="1" x14ac:dyDescent="0.3">
      <c r="A18" s="49" t="s">
        <v>75</v>
      </c>
      <c r="B18" s="28">
        <v>1</v>
      </c>
      <c r="C18" s="28">
        <v>6</v>
      </c>
      <c r="D18" s="28">
        <v>6</v>
      </c>
      <c r="E18" s="28">
        <v>0</v>
      </c>
      <c r="F18" s="28">
        <f t="shared" si="0"/>
        <v>13</v>
      </c>
      <c r="G18" s="28">
        <v>7</v>
      </c>
      <c r="H18" s="42">
        <f t="shared" si="1"/>
        <v>0.40625</v>
      </c>
      <c r="I18" s="27" t="s">
        <v>313</v>
      </c>
      <c r="J18" s="57" t="s">
        <v>76</v>
      </c>
      <c r="K18" s="56" t="s">
        <v>77</v>
      </c>
      <c r="L18" s="56" t="s">
        <v>78</v>
      </c>
      <c r="M18" s="12" t="s">
        <v>28</v>
      </c>
      <c r="N18" s="29">
        <v>5</v>
      </c>
      <c r="O18" s="30" t="s">
        <v>320</v>
      </c>
      <c r="P18" s="31" t="s">
        <v>25</v>
      </c>
      <c r="Q18" s="32" t="s">
        <v>26</v>
      </c>
      <c r="R18" s="32" t="s">
        <v>27</v>
      </c>
    </row>
    <row r="19" spans="1:18" s="33" customFormat="1" ht="17.25" customHeight="1" x14ac:dyDescent="0.3">
      <c r="A19" s="49" t="s">
        <v>68</v>
      </c>
      <c r="B19" s="28">
        <v>5</v>
      </c>
      <c r="C19" s="28">
        <v>0</v>
      </c>
      <c r="D19" s="28">
        <v>8</v>
      </c>
      <c r="E19" s="28">
        <v>0</v>
      </c>
      <c r="F19" s="28">
        <f t="shared" si="0"/>
        <v>13</v>
      </c>
      <c r="G19" s="28">
        <v>7</v>
      </c>
      <c r="H19" s="42">
        <f t="shared" si="1"/>
        <v>0.40625</v>
      </c>
      <c r="I19" s="27" t="s">
        <v>313</v>
      </c>
      <c r="J19" s="57" t="s">
        <v>69</v>
      </c>
      <c r="K19" s="56" t="s">
        <v>66</v>
      </c>
      <c r="L19" s="56" t="s">
        <v>70</v>
      </c>
      <c r="M19" s="12" t="s">
        <v>28</v>
      </c>
      <c r="N19" s="29">
        <v>5</v>
      </c>
      <c r="O19" s="30" t="s">
        <v>319</v>
      </c>
      <c r="P19" s="31" t="s">
        <v>25</v>
      </c>
      <c r="Q19" s="32" t="s">
        <v>26</v>
      </c>
      <c r="R19" s="32" t="s">
        <v>27</v>
      </c>
    </row>
    <row r="20" spans="1:18" s="33" customFormat="1" ht="17.25" customHeight="1" x14ac:dyDescent="0.3">
      <c r="A20" s="49" t="s">
        <v>22</v>
      </c>
      <c r="B20" s="28">
        <v>3</v>
      </c>
      <c r="C20" s="28">
        <v>6</v>
      </c>
      <c r="D20" s="28">
        <v>4</v>
      </c>
      <c r="E20" s="28">
        <v>0</v>
      </c>
      <c r="F20" s="28">
        <f t="shared" si="0"/>
        <v>13</v>
      </c>
      <c r="G20" s="28">
        <v>7</v>
      </c>
      <c r="H20" s="42">
        <f t="shared" si="1"/>
        <v>0.40625</v>
      </c>
      <c r="I20" s="27" t="s">
        <v>313</v>
      </c>
      <c r="J20" s="57" t="s">
        <v>65</v>
      </c>
      <c r="K20" s="56" t="s">
        <v>66</v>
      </c>
      <c r="L20" s="56" t="s">
        <v>67</v>
      </c>
      <c r="M20" s="12" t="s">
        <v>28</v>
      </c>
      <c r="N20" s="29">
        <v>5</v>
      </c>
      <c r="O20" s="30" t="s">
        <v>319</v>
      </c>
      <c r="P20" s="31" t="s">
        <v>25</v>
      </c>
      <c r="Q20" s="32" t="s">
        <v>26</v>
      </c>
      <c r="R20" s="32" t="s">
        <v>27</v>
      </c>
    </row>
    <row r="21" spans="1:18" s="33" customFormat="1" ht="17.25" customHeight="1" x14ac:dyDescent="0.3">
      <c r="A21" s="49" t="s">
        <v>79</v>
      </c>
      <c r="B21" s="28">
        <v>4</v>
      </c>
      <c r="C21" s="28">
        <v>2</v>
      </c>
      <c r="D21" s="28">
        <v>4</v>
      </c>
      <c r="E21" s="28">
        <v>0</v>
      </c>
      <c r="F21" s="28">
        <f t="shared" si="0"/>
        <v>10</v>
      </c>
      <c r="G21" s="28">
        <v>8</v>
      </c>
      <c r="H21" s="42">
        <f t="shared" si="1"/>
        <v>0.3125</v>
      </c>
      <c r="I21" s="27" t="s">
        <v>313</v>
      </c>
      <c r="J21" s="57" t="s">
        <v>80</v>
      </c>
      <c r="K21" s="56" t="s">
        <v>81</v>
      </c>
      <c r="L21" s="56" t="s">
        <v>67</v>
      </c>
      <c r="M21" s="12" t="s">
        <v>28</v>
      </c>
      <c r="N21" s="29">
        <v>5</v>
      </c>
      <c r="O21" s="30" t="s">
        <v>320</v>
      </c>
      <c r="P21" s="31" t="s">
        <v>25</v>
      </c>
      <c r="Q21" s="32" t="s">
        <v>26</v>
      </c>
      <c r="R21" s="32" t="s">
        <v>27</v>
      </c>
    </row>
    <row r="22" spans="1:18" s="33" customFormat="1" ht="17.25" customHeight="1" x14ac:dyDescent="0.3">
      <c r="A22" s="49" t="s">
        <v>82</v>
      </c>
      <c r="B22" s="28">
        <v>4</v>
      </c>
      <c r="C22" s="28">
        <v>2</v>
      </c>
      <c r="D22" s="28">
        <v>3</v>
      </c>
      <c r="E22" s="28">
        <v>0</v>
      </c>
      <c r="F22" s="28">
        <f t="shared" si="0"/>
        <v>9</v>
      </c>
      <c r="G22" s="28">
        <v>9</v>
      </c>
      <c r="H22" s="42">
        <f t="shared" si="1"/>
        <v>0.28125</v>
      </c>
      <c r="I22" s="27" t="s">
        <v>313</v>
      </c>
      <c r="J22" s="57" t="s">
        <v>83</v>
      </c>
      <c r="K22" s="56" t="s">
        <v>84</v>
      </c>
      <c r="L22" s="56" t="s">
        <v>85</v>
      </c>
      <c r="M22" s="12" t="s">
        <v>28</v>
      </c>
      <c r="N22" s="29">
        <v>5</v>
      </c>
      <c r="O22" s="30" t="s">
        <v>320</v>
      </c>
      <c r="P22" s="31" t="s">
        <v>25</v>
      </c>
      <c r="Q22" s="32" t="s">
        <v>26</v>
      </c>
      <c r="R22" s="32" t="s">
        <v>27</v>
      </c>
    </row>
    <row r="23" spans="1:18" s="33" customFormat="1" ht="17.25" customHeight="1" x14ac:dyDescent="0.3">
      <c r="A23" s="49" t="s">
        <v>117</v>
      </c>
      <c r="B23" s="28">
        <v>3</v>
      </c>
      <c r="C23" s="28">
        <v>2</v>
      </c>
      <c r="D23" s="28">
        <v>2</v>
      </c>
      <c r="E23" s="28">
        <v>0</v>
      </c>
      <c r="F23" s="28">
        <f t="shared" si="0"/>
        <v>7</v>
      </c>
      <c r="G23" s="28">
        <v>10</v>
      </c>
      <c r="H23" s="42">
        <f t="shared" si="1"/>
        <v>0.21875</v>
      </c>
      <c r="I23" s="27" t="s">
        <v>313</v>
      </c>
      <c r="J23" s="57" t="s">
        <v>86</v>
      </c>
      <c r="K23" s="56" t="s">
        <v>87</v>
      </c>
      <c r="L23" s="56" t="s">
        <v>88</v>
      </c>
      <c r="M23" s="12" t="s">
        <v>28</v>
      </c>
      <c r="N23" s="29">
        <v>5</v>
      </c>
      <c r="O23" s="30" t="s">
        <v>320</v>
      </c>
      <c r="P23" s="31" t="s">
        <v>25</v>
      </c>
      <c r="Q23" s="32" t="s">
        <v>26</v>
      </c>
      <c r="R23" s="32" t="s">
        <v>27</v>
      </c>
    </row>
    <row r="24" spans="1:18" s="109" customFormat="1" ht="17.25" customHeight="1" x14ac:dyDescent="0.3">
      <c r="A24" s="99" t="s">
        <v>89</v>
      </c>
      <c r="B24" s="100">
        <v>8</v>
      </c>
      <c r="C24" s="100">
        <v>4</v>
      </c>
      <c r="D24" s="100">
        <v>9</v>
      </c>
      <c r="E24" s="100">
        <v>0</v>
      </c>
      <c r="F24" s="100">
        <f t="shared" si="0"/>
        <v>21</v>
      </c>
      <c r="G24" s="100">
        <v>1</v>
      </c>
      <c r="H24" s="101">
        <f t="shared" si="1"/>
        <v>0.65625</v>
      </c>
      <c r="I24" s="99" t="s">
        <v>311</v>
      </c>
      <c r="J24" s="111" t="s">
        <v>90</v>
      </c>
      <c r="K24" s="112" t="s">
        <v>91</v>
      </c>
      <c r="L24" s="112" t="s">
        <v>92</v>
      </c>
      <c r="M24" s="104" t="s">
        <v>28</v>
      </c>
      <c r="N24" s="105">
        <v>6</v>
      </c>
      <c r="O24" s="106" t="s">
        <v>320</v>
      </c>
      <c r="P24" s="107" t="s">
        <v>25</v>
      </c>
      <c r="Q24" s="108" t="s">
        <v>26</v>
      </c>
      <c r="R24" s="108" t="s">
        <v>27</v>
      </c>
    </row>
    <row r="25" spans="1:18" s="33" customFormat="1" ht="17.25" customHeight="1" x14ac:dyDescent="0.3">
      <c r="A25" s="49" t="s">
        <v>93</v>
      </c>
      <c r="B25" s="28">
        <v>7</v>
      </c>
      <c r="C25" s="28">
        <v>6</v>
      </c>
      <c r="D25" s="28">
        <v>7</v>
      </c>
      <c r="E25" s="28">
        <v>0</v>
      </c>
      <c r="F25" s="28">
        <f t="shared" si="0"/>
        <v>20</v>
      </c>
      <c r="G25" s="28">
        <v>2</v>
      </c>
      <c r="H25" s="42">
        <f t="shared" si="1"/>
        <v>0.625</v>
      </c>
      <c r="I25" s="27" t="s">
        <v>312</v>
      </c>
      <c r="J25" s="57" t="s">
        <v>94</v>
      </c>
      <c r="K25" s="56" t="s">
        <v>95</v>
      </c>
      <c r="L25" s="56" t="s">
        <v>96</v>
      </c>
      <c r="M25" s="12" t="s">
        <v>28</v>
      </c>
      <c r="N25" s="29">
        <v>6</v>
      </c>
      <c r="O25" s="30" t="s">
        <v>319</v>
      </c>
      <c r="P25" s="31" t="s">
        <v>25</v>
      </c>
      <c r="Q25" s="32" t="s">
        <v>26</v>
      </c>
      <c r="R25" s="32" t="s">
        <v>27</v>
      </c>
    </row>
    <row r="26" spans="1:18" s="33" customFormat="1" ht="17.25" customHeight="1" x14ac:dyDescent="0.3">
      <c r="A26" s="49" t="s">
        <v>104</v>
      </c>
      <c r="B26" s="28">
        <v>6</v>
      </c>
      <c r="C26" s="28">
        <v>6</v>
      </c>
      <c r="D26" s="28">
        <v>6</v>
      </c>
      <c r="E26" s="28">
        <v>0</v>
      </c>
      <c r="F26" s="28">
        <f t="shared" si="0"/>
        <v>18</v>
      </c>
      <c r="G26" s="28">
        <v>3</v>
      </c>
      <c r="H26" s="42">
        <f t="shared" si="1"/>
        <v>0.5625</v>
      </c>
      <c r="I26" s="27" t="s">
        <v>312</v>
      </c>
      <c r="J26" s="57" t="s">
        <v>105</v>
      </c>
      <c r="K26" s="56" t="s">
        <v>106</v>
      </c>
      <c r="L26" s="56" t="s">
        <v>107</v>
      </c>
      <c r="M26" s="12" t="s">
        <v>28</v>
      </c>
      <c r="N26" s="29">
        <v>6</v>
      </c>
      <c r="O26" s="30" t="s">
        <v>319</v>
      </c>
      <c r="P26" s="31" t="s">
        <v>25</v>
      </c>
      <c r="Q26" s="32" t="s">
        <v>26</v>
      </c>
      <c r="R26" s="32" t="s">
        <v>27</v>
      </c>
    </row>
    <row r="27" spans="1:18" s="33" customFormat="1" ht="17.25" customHeight="1" x14ac:dyDescent="0.3">
      <c r="A27" s="49" t="s">
        <v>97</v>
      </c>
      <c r="B27" s="28">
        <v>6</v>
      </c>
      <c r="C27" s="28">
        <v>4</v>
      </c>
      <c r="D27" s="28">
        <v>8</v>
      </c>
      <c r="E27" s="28">
        <v>0</v>
      </c>
      <c r="F27" s="28">
        <f t="shared" si="0"/>
        <v>18</v>
      </c>
      <c r="G27" s="28">
        <v>3</v>
      </c>
      <c r="H27" s="42">
        <f t="shared" si="1"/>
        <v>0.5625</v>
      </c>
      <c r="I27" s="27" t="s">
        <v>312</v>
      </c>
      <c r="J27" s="57" t="s">
        <v>98</v>
      </c>
      <c r="K27" s="56" t="s">
        <v>66</v>
      </c>
      <c r="L27" s="56" t="s">
        <v>99</v>
      </c>
      <c r="M27" s="12" t="s">
        <v>28</v>
      </c>
      <c r="N27" s="29">
        <v>6</v>
      </c>
      <c r="O27" s="30" t="s">
        <v>319</v>
      </c>
      <c r="P27" s="31" t="s">
        <v>25</v>
      </c>
      <c r="Q27" s="32" t="s">
        <v>26</v>
      </c>
      <c r="R27" s="32" t="s">
        <v>27</v>
      </c>
    </row>
    <row r="28" spans="1:18" s="33" customFormat="1" ht="17.25" customHeight="1" x14ac:dyDescent="0.3">
      <c r="A28" s="49" t="s">
        <v>100</v>
      </c>
      <c r="B28" s="28">
        <v>5</v>
      </c>
      <c r="C28" s="28">
        <v>8</v>
      </c>
      <c r="D28" s="28">
        <v>5</v>
      </c>
      <c r="E28" s="28">
        <v>0</v>
      </c>
      <c r="F28" s="28">
        <f t="shared" si="0"/>
        <v>18</v>
      </c>
      <c r="G28" s="28">
        <v>3</v>
      </c>
      <c r="H28" s="42">
        <f t="shared" si="1"/>
        <v>0.5625</v>
      </c>
      <c r="I28" s="27" t="s">
        <v>312</v>
      </c>
      <c r="J28" s="57" t="s">
        <v>101</v>
      </c>
      <c r="K28" s="56" t="s">
        <v>102</v>
      </c>
      <c r="L28" s="56" t="s">
        <v>103</v>
      </c>
      <c r="M28" s="12" t="s">
        <v>28</v>
      </c>
      <c r="N28" s="29">
        <v>6</v>
      </c>
      <c r="O28" s="30" t="s">
        <v>319</v>
      </c>
      <c r="P28" s="31" t="s">
        <v>25</v>
      </c>
      <c r="Q28" s="32" t="s">
        <v>26</v>
      </c>
      <c r="R28" s="32" t="s">
        <v>27</v>
      </c>
    </row>
    <row r="29" spans="1:18" s="33" customFormat="1" ht="17.25" customHeight="1" x14ac:dyDescent="0.3">
      <c r="A29" s="49" t="s">
        <v>108</v>
      </c>
      <c r="B29" s="28">
        <v>7</v>
      </c>
      <c r="C29" s="28">
        <v>2</v>
      </c>
      <c r="D29" s="28">
        <v>7</v>
      </c>
      <c r="E29" s="28">
        <v>0</v>
      </c>
      <c r="F29" s="28">
        <f t="shared" si="0"/>
        <v>16</v>
      </c>
      <c r="G29" s="28">
        <v>4</v>
      </c>
      <c r="H29" s="42">
        <f t="shared" si="1"/>
        <v>0.5</v>
      </c>
      <c r="I29" s="27" t="s">
        <v>313</v>
      </c>
      <c r="J29" s="57" t="s">
        <v>109</v>
      </c>
      <c r="K29" s="56" t="s">
        <v>73</v>
      </c>
      <c r="L29" s="56" t="s">
        <v>110</v>
      </c>
      <c r="M29" s="12" t="s">
        <v>28</v>
      </c>
      <c r="N29" s="29">
        <v>6</v>
      </c>
      <c r="O29" s="30" t="s">
        <v>320</v>
      </c>
      <c r="P29" s="31" t="s">
        <v>25</v>
      </c>
      <c r="Q29" s="32" t="s">
        <v>26</v>
      </c>
      <c r="R29" s="32" t="s">
        <v>27</v>
      </c>
    </row>
    <row r="30" spans="1:18" s="33" customFormat="1" ht="17.25" customHeight="1" x14ac:dyDescent="0.3">
      <c r="A30" s="49" t="s">
        <v>111</v>
      </c>
      <c r="B30" s="28">
        <v>2</v>
      </c>
      <c r="C30" s="28">
        <v>4</v>
      </c>
      <c r="D30" s="28">
        <v>8</v>
      </c>
      <c r="E30" s="28">
        <v>0</v>
      </c>
      <c r="F30" s="28">
        <f t="shared" si="0"/>
        <v>14</v>
      </c>
      <c r="G30" s="28">
        <v>5</v>
      </c>
      <c r="H30" s="42">
        <f t="shared" si="1"/>
        <v>0.4375</v>
      </c>
      <c r="I30" s="27" t="s">
        <v>313</v>
      </c>
      <c r="J30" s="57" t="s">
        <v>112</v>
      </c>
      <c r="K30" s="60" t="s">
        <v>113</v>
      </c>
      <c r="L30" s="56" t="s">
        <v>114</v>
      </c>
      <c r="M30" s="12" t="s">
        <v>28</v>
      </c>
      <c r="N30" s="29">
        <v>6</v>
      </c>
      <c r="O30" s="30" t="s">
        <v>319</v>
      </c>
      <c r="P30" s="31" t="s">
        <v>25</v>
      </c>
      <c r="Q30" s="32" t="s">
        <v>26</v>
      </c>
      <c r="R30" s="32" t="s">
        <v>27</v>
      </c>
    </row>
    <row r="31" spans="1:18" s="33" customFormat="1" ht="17.25" customHeight="1" x14ac:dyDescent="0.3">
      <c r="A31" s="49" t="s">
        <v>115</v>
      </c>
      <c r="B31" s="28">
        <v>6</v>
      </c>
      <c r="C31" s="28">
        <v>4</v>
      </c>
      <c r="D31" s="28">
        <v>3</v>
      </c>
      <c r="E31" s="28">
        <v>0</v>
      </c>
      <c r="F31" s="28">
        <f t="shared" si="0"/>
        <v>13</v>
      </c>
      <c r="G31" s="28">
        <v>6</v>
      </c>
      <c r="H31" s="42">
        <f t="shared" si="1"/>
        <v>0.40625</v>
      </c>
      <c r="I31" s="27" t="s">
        <v>313</v>
      </c>
      <c r="J31" s="57" t="s">
        <v>116</v>
      </c>
      <c r="K31" s="61" t="s">
        <v>106</v>
      </c>
      <c r="L31" s="56" t="s">
        <v>64</v>
      </c>
      <c r="M31" s="12" t="s">
        <v>28</v>
      </c>
      <c r="N31" s="29">
        <v>6</v>
      </c>
      <c r="O31" s="30" t="s">
        <v>320</v>
      </c>
      <c r="P31" s="31" t="s">
        <v>25</v>
      </c>
      <c r="Q31" s="32" t="s">
        <v>26</v>
      </c>
      <c r="R31" s="32" t="s">
        <v>27</v>
      </c>
    </row>
    <row r="32" spans="1:18" s="33" customFormat="1" ht="17.25" customHeight="1" x14ac:dyDescent="0.3">
      <c r="A32" s="49" t="s">
        <v>242</v>
      </c>
      <c r="B32" s="28">
        <v>8</v>
      </c>
      <c r="C32" s="28">
        <v>0</v>
      </c>
      <c r="D32" s="28">
        <v>4</v>
      </c>
      <c r="E32" s="28">
        <v>0</v>
      </c>
      <c r="F32" s="28">
        <f t="shared" si="0"/>
        <v>12</v>
      </c>
      <c r="G32" s="28">
        <v>7</v>
      </c>
      <c r="H32" s="42">
        <f t="shared" si="1"/>
        <v>0.375</v>
      </c>
      <c r="I32" s="27" t="s">
        <v>313</v>
      </c>
      <c r="J32" s="57" t="s">
        <v>118</v>
      </c>
      <c r="K32" s="56" t="s">
        <v>66</v>
      </c>
      <c r="L32" s="56" t="s">
        <v>46</v>
      </c>
      <c r="M32" s="12" t="s">
        <v>28</v>
      </c>
      <c r="N32" s="29">
        <v>6</v>
      </c>
      <c r="O32" s="30" t="s">
        <v>319</v>
      </c>
      <c r="P32" s="31" t="s">
        <v>25</v>
      </c>
      <c r="Q32" s="32" t="s">
        <v>26</v>
      </c>
      <c r="R32" s="32" t="s">
        <v>27</v>
      </c>
    </row>
    <row r="33" spans="1:18" s="33" customFormat="1" ht="17.25" customHeight="1" x14ac:dyDescent="0.3">
      <c r="A33" s="49" t="s">
        <v>119</v>
      </c>
      <c r="B33" s="28">
        <v>2</v>
      </c>
      <c r="C33" s="28">
        <v>6</v>
      </c>
      <c r="D33" s="28">
        <v>1</v>
      </c>
      <c r="E33" s="28">
        <v>0</v>
      </c>
      <c r="F33" s="28">
        <f t="shared" si="0"/>
        <v>9</v>
      </c>
      <c r="G33" s="28">
        <v>8</v>
      </c>
      <c r="H33" s="42">
        <f t="shared" si="1"/>
        <v>0.28125</v>
      </c>
      <c r="I33" s="27" t="s">
        <v>313</v>
      </c>
      <c r="J33" s="57" t="s">
        <v>120</v>
      </c>
      <c r="K33" s="56" t="s">
        <v>59</v>
      </c>
      <c r="L33" s="56" t="s">
        <v>121</v>
      </c>
      <c r="M33" s="12" t="s">
        <v>28</v>
      </c>
      <c r="N33" s="29">
        <v>6</v>
      </c>
      <c r="O33" s="30" t="s">
        <v>319</v>
      </c>
      <c r="P33" s="31" t="s">
        <v>25</v>
      </c>
      <c r="Q33" s="32" t="s">
        <v>26</v>
      </c>
      <c r="R33" s="32" t="s">
        <v>27</v>
      </c>
    </row>
    <row r="34" spans="1:18" s="33" customFormat="1" ht="17.25" customHeight="1" x14ac:dyDescent="0.3">
      <c r="A34" s="49" t="s">
        <v>122</v>
      </c>
      <c r="B34" s="28">
        <v>4</v>
      </c>
      <c r="C34" s="28">
        <v>2</v>
      </c>
      <c r="D34" s="28">
        <v>2</v>
      </c>
      <c r="E34" s="28">
        <v>0</v>
      </c>
      <c r="F34" s="28">
        <f t="shared" si="0"/>
        <v>8</v>
      </c>
      <c r="G34" s="28">
        <v>9</v>
      </c>
      <c r="H34" s="42">
        <f t="shared" si="1"/>
        <v>0.25</v>
      </c>
      <c r="I34" s="27" t="s">
        <v>313</v>
      </c>
      <c r="J34" s="57" t="s">
        <v>223</v>
      </c>
      <c r="K34" s="56" t="s">
        <v>123</v>
      </c>
      <c r="L34" s="56" t="s">
        <v>74</v>
      </c>
      <c r="M34" s="12" t="s">
        <v>28</v>
      </c>
      <c r="N34" s="29">
        <v>6</v>
      </c>
      <c r="O34" s="30" t="s">
        <v>319</v>
      </c>
      <c r="P34" s="31" t="s">
        <v>25</v>
      </c>
      <c r="Q34" s="32" t="s">
        <v>26</v>
      </c>
      <c r="R34" s="32" t="s">
        <v>27</v>
      </c>
    </row>
    <row r="35" spans="1:18" s="109" customFormat="1" ht="17.25" customHeight="1" x14ac:dyDescent="0.3">
      <c r="A35" s="99" t="s">
        <v>124</v>
      </c>
      <c r="B35" s="100">
        <v>9</v>
      </c>
      <c r="C35" s="100">
        <v>6</v>
      </c>
      <c r="D35" s="100">
        <v>6</v>
      </c>
      <c r="E35" s="100">
        <v>5</v>
      </c>
      <c r="F35" s="100">
        <f t="shared" si="0"/>
        <v>26</v>
      </c>
      <c r="G35" s="100">
        <v>1</v>
      </c>
      <c r="H35" s="101">
        <f t="shared" ref="H35:H48" si="2">F35/45</f>
        <v>0.57777777777777772</v>
      </c>
      <c r="I35" s="99" t="s">
        <v>311</v>
      </c>
      <c r="J35" s="111" t="s">
        <v>125</v>
      </c>
      <c r="K35" s="112" t="s">
        <v>126</v>
      </c>
      <c r="L35" s="112" t="s">
        <v>67</v>
      </c>
      <c r="M35" s="104" t="s">
        <v>28</v>
      </c>
      <c r="N35" s="105">
        <v>7</v>
      </c>
      <c r="O35" s="106" t="s">
        <v>320</v>
      </c>
      <c r="P35" s="107" t="s">
        <v>25</v>
      </c>
      <c r="Q35" s="108" t="s">
        <v>26</v>
      </c>
      <c r="R35" s="108" t="s">
        <v>27</v>
      </c>
    </row>
    <row r="36" spans="1:18" s="33" customFormat="1" ht="17.25" customHeight="1" x14ac:dyDescent="0.3">
      <c r="A36" s="48" t="s">
        <v>127</v>
      </c>
      <c r="B36" s="28">
        <v>6</v>
      </c>
      <c r="C36" s="28">
        <v>6</v>
      </c>
      <c r="D36" s="28">
        <v>6</v>
      </c>
      <c r="E36" s="28">
        <v>6</v>
      </c>
      <c r="F36" s="28">
        <f t="shared" si="0"/>
        <v>24</v>
      </c>
      <c r="G36" s="28">
        <v>2</v>
      </c>
      <c r="H36" s="43">
        <f t="shared" si="2"/>
        <v>0.53333333333333333</v>
      </c>
      <c r="I36" s="27" t="s">
        <v>312</v>
      </c>
      <c r="J36" s="57" t="s">
        <v>128</v>
      </c>
      <c r="K36" s="56" t="s">
        <v>129</v>
      </c>
      <c r="L36" s="56" t="s">
        <v>130</v>
      </c>
      <c r="M36" s="12" t="s">
        <v>28</v>
      </c>
      <c r="N36" s="29">
        <v>7</v>
      </c>
      <c r="O36" s="30" t="s">
        <v>320</v>
      </c>
      <c r="P36" s="31" t="s">
        <v>25</v>
      </c>
      <c r="Q36" s="32" t="s">
        <v>26</v>
      </c>
      <c r="R36" s="32" t="s">
        <v>27</v>
      </c>
    </row>
    <row r="37" spans="1:18" s="33" customFormat="1" ht="17.25" customHeight="1" x14ac:dyDescent="0.3">
      <c r="A37" s="48" t="s">
        <v>131</v>
      </c>
      <c r="B37" s="28">
        <v>5</v>
      </c>
      <c r="C37" s="28">
        <v>6</v>
      </c>
      <c r="D37" s="28">
        <v>5</v>
      </c>
      <c r="E37" s="28">
        <v>6</v>
      </c>
      <c r="F37" s="28">
        <f t="shared" si="0"/>
        <v>22</v>
      </c>
      <c r="G37" s="28">
        <v>3</v>
      </c>
      <c r="H37" s="43">
        <f t="shared" si="2"/>
        <v>0.48888888888888887</v>
      </c>
      <c r="I37" s="27" t="s">
        <v>312</v>
      </c>
      <c r="J37" s="57" t="s">
        <v>314</v>
      </c>
      <c r="K37" s="56" t="s">
        <v>81</v>
      </c>
      <c r="L37" s="56" t="s">
        <v>132</v>
      </c>
      <c r="M37" s="12" t="s">
        <v>28</v>
      </c>
      <c r="N37" s="29">
        <v>7</v>
      </c>
      <c r="O37" s="30" t="s">
        <v>320</v>
      </c>
      <c r="P37" s="31" t="s">
        <v>25</v>
      </c>
      <c r="Q37" s="32" t="s">
        <v>26</v>
      </c>
      <c r="R37" s="32" t="s">
        <v>27</v>
      </c>
    </row>
    <row r="38" spans="1:18" s="33" customFormat="1" ht="18.75" x14ac:dyDescent="0.3">
      <c r="A38" s="48" t="s">
        <v>137</v>
      </c>
      <c r="B38" s="28">
        <v>5</v>
      </c>
      <c r="C38" s="28">
        <v>2</v>
      </c>
      <c r="D38" s="28">
        <v>6</v>
      </c>
      <c r="E38" s="28">
        <v>7</v>
      </c>
      <c r="F38" s="28">
        <f t="shared" si="0"/>
        <v>20</v>
      </c>
      <c r="G38" s="28">
        <v>4</v>
      </c>
      <c r="H38" s="43">
        <f t="shared" si="2"/>
        <v>0.44444444444444442</v>
      </c>
      <c r="I38" s="27" t="s">
        <v>312</v>
      </c>
      <c r="J38" s="57" t="s">
        <v>138</v>
      </c>
      <c r="K38" s="56" t="s">
        <v>139</v>
      </c>
      <c r="L38" s="56" t="s">
        <v>140</v>
      </c>
      <c r="M38" s="12" t="s">
        <v>28</v>
      </c>
      <c r="N38" s="29">
        <v>7</v>
      </c>
      <c r="O38" s="30" t="s">
        <v>320</v>
      </c>
      <c r="P38" s="31" t="s">
        <v>25</v>
      </c>
      <c r="Q38" s="32" t="s">
        <v>26</v>
      </c>
      <c r="R38" s="32" t="s">
        <v>27</v>
      </c>
    </row>
    <row r="39" spans="1:18" s="33" customFormat="1" ht="18.75" x14ac:dyDescent="0.3">
      <c r="A39" s="48" t="s">
        <v>133</v>
      </c>
      <c r="B39" s="28">
        <v>5</v>
      </c>
      <c r="C39" s="28">
        <v>2</v>
      </c>
      <c r="D39" s="28">
        <v>6</v>
      </c>
      <c r="E39" s="28">
        <v>7</v>
      </c>
      <c r="F39" s="28">
        <f t="shared" ref="F39:F70" si="3">SUM(B39:E39)</f>
        <v>20</v>
      </c>
      <c r="G39" s="28">
        <v>4</v>
      </c>
      <c r="H39" s="43">
        <f t="shared" si="2"/>
        <v>0.44444444444444442</v>
      </c>
      <c r="I39" s="27" t="s">
        <v>312</v>
      </c>
      <c r="J39" s="57" t="s">
        <v>134</v>
      </c>
      <c r="K39" s="56" t="s">
        <v>135</v>
      </c>
      <c r="L39" s="56" t="s">
        <v>136</v>
      </c>
      <c r="M39" s="12" t="s">
        <v>28</v>
      </c>
      <c r="N39" s="29">
        <v>7</v>
      </c>
      <c r="O39" s="30" t="s">
        <v>319</v>
      </c>
      <c r="P39" s="31" t="s">
        <v>25</v>
      </c>
      <c r="Q39" s="32" t="s">
        <v>26</v>
      </c>
      <c r="R39" s="32" t="s">
        <v>27</v>
      </c>
    </row>
    <row r="40" spans="1:18" s="33" customFormat="1" ht="18.75" x14ac:dyDescent="0.3">
      <c r="A40" s="48" t="s">
        <v>141</v>
      </c>
      <c r="B40" s="28">
        <v>6</v>
      </c>
      <c r="C40" s="28">
        <v>2</v>
      </c>
      <c r="D40" s="28">
        <v>4</v>
      </c>
      <c r="E40" s="28">
        <v>6</v>
      </c>
      <c r="F40" s="28">
        <f t="shared" si="3"/>
        <v>18</v>
      </c>
      <c r="G40" s="28">
        <v>5</v>
      </c>
      <c r="H40" s="43">
        <f t="shared" si="2"/>
        <v>0.4</v>
      </c>
      <c r="I40" s="27" t="s">
        <v>313</v>
      </c>
      <c r="J40" s="57" t="s">
        <v>142</v>
      </c>
      <c r="K40" s="56" t="s">
        <v>143</v>
      </c>
      <c r="L40" s="56" t="s">
        <v>46</v>
      </c>
      <c r="M40" s="12" t="s">
        <v>28</v>
      </c>
      <c r="N40" s="29">
        <v>7</v>
      </c>
      <c r="O40" s="30" t="s">
        <v>319</v>
      </c>
      <c r="P40" s="31" t="s">
        <v>25</v>
      </c>
      <c r="Q40" s="32" t="s">
        <v>26</v>
      </c>
      <c r="R40" s="32" t="s">
        <v>27</v>
      </c>
    </row>
    <row r="41" spans="1:18" s="33" customFormat="1" ht="18.75" x14ac:dyDescent="0.3">
      <c r="A41" s="48" t="s">
        <v>144</v>
      </c>
      <c r="B41" s="28">
        <v>5</v>
      </c>
      <c r="C41" s="28">
        <v>2</v>
      </c>
      <c r="D41" s="28">
        <v>5</v>
      </c>
      <c r="E41" s="28">
        <v>6</v>
      </c>
      <c r="F41" s="28">
        <f t="shared" si="3"/>
        <v>18</v>
      </c>
      <c r="G41" s="28">
        <v>5</v>
      </c>
      <c r="H41" s="43">
        <f t="shared" si="2"/>
        <v>0.4</v>
      </c>
      <c r="I41" s="27" t="s">
        <v>313</v>
      </c>
      <c r="J41" s="57" t="s">
        <v>145</v>
      </c>
      <c r="K41" s="56" t="s">
        <v>146</v>
      </c>
      <c r="L41" s="56" t="s">
        <v>96</v>
      </c>
      <c r="M41" s="12" t="s">
        <v>28</v>
      </c>
      <c r="N41" s="29">
        <v>7</v>
      </c>
      <c r="O41" s="30" t="s">
        <v>319</v>
      </c>
      <c r="P41" s="31" t="s">
        <v>25</v>
      </c>
      <c r="Q41" s="32" t="s">
        <v>26</v>
      </c>
      <c r="R41" s="32" t="s">
        <v>27</v>
      </c>
    </row>
    <row r="42" spans="1:18" s="33" customFormat="1" ht="18.75" x14ac:dyDescent="0.3">
      <c r="A42" s="48" t="s">
        <v>19</v>
      </c>
      <c r="B42" s="28">
        <v>3</v>
      </c>
      <c r="C42" s="28">
        <v>4</v>
      </c>
      <c r="D42" s="28">
        <v>4</v>
      </c>
      <c r="E42" s="28">
        <v>6</v>
      </c>
      <c r="F42" s="28">
        <f t="shared" si="3"/>
        <v>17</v>
      </c>
      <c r="G42" s="28">
        <v>6</v>
      </c>
      <c r="H42" s="43">
        <f t="shared" si="2"/>
        <v>0.37777777777777777</v>
      </c>
      <c r="I42" s="27" t="s">
        <v>313</v>
      </c>
      <c r="J42" s="62" t="s">
        <v>147</v>
      </c>
      <c r="K42" s="61" t="s">
        <v>148</v>
      </c>
      <c r="L42" s="61" t="s">
        <v>149</v>
      </c>
      <c r="M42" s="12" t="s">
        <v>28</v>
      </c>
      <c r="N42" s="29">
        <v>7</v>
      </c>
      <c r="O42" s="30" t="s">
        <v>320</v>
      </c>
      <c r="P42" s="31" t="s">
        <v>25</v>
      </c>
      <c r="Q42" s="32" t="s">
        <v>26</v>
      </c>
      <c r="R42" s="32" t="s">
        <v>27</v>
      </c>
    </row>
    <row r="43" spans="1:18" s="33" customFormat="1" ht="18.75" x14ac:dyDescent="0.3">
      <c r="A43" s="48" t="s">
        <v>150</v>
      </c>
      <c r="B43" s="28">
        <v>4</v>
      </c>
      <c r="C43" s="28">
        <v>2</v>
      </c>
      <c r="D43" s="28">
        <v>5</v>
      </c>
      <c r="E43" s="28">
        <v>5</v>
      </c>
      <c r="F43" s="28">
        <f t="shared" si="3"/>
        <v>16</v>
      </c>
      <c r="G43" s="28">
        <v>7</v>
      </c>
      <c r="H43" s="43">
        <f t="shared" si="2"/>
        <v>0.35555555555555557</v>
      </c>
      <c r="I43" s="27" t="s">
        <v>313</v>
      </c>
      <c r="J43" s="57" t="s">
        <v>151</v>
      </c>
      <c r="K43" s="56" t="s">
        <v>152</v>
      </c>
      <c r="L43" s="56" t="s">
        <v>153</v>
      </c>
      <c r="M43" s="12" t="s">
        <v>28</v>
      </c>
      <c r="N43" s="29">
        <v>7</v>
      </c>
      <c r="O43" s="30" t="s">
        <v>319</v>
      </c>
      <c r="P43" s="31" t="s">
        <v>25</v>
      </c>
      <c r="Q43" s="32" t="s">
        <v>26</v>
      </c>
      <c r="R43" s="32" t="s">
        <v>27</v>
      </c>
    </row>
    <row r="44" spans="1:18" s="33" customFormat="1" ht="18.75" x14ac:dyDescent="0.3">
      <c r="A44" s="48" t="s">
        <v>154</v>
      </c>
      <c r="B44" s="28">
        <v>2</v>
      </c>
      <c r="C44" s="28">
        <v>2</v>
      </c>
      <c r="D44" s="28">
        <v>5</v>
      </c>
      <c r="E44" s="28">
        <v>6</v>
      </c>
      <c r="F44" s="28">
        <f t="shared" si="3"/>
        <v>15</v>
      </c>
      <c r="G44" s="28">
        <v>8</v>
      </c>
      <c r="H44" s="43">
        <f t="shared" si="2"/>
        <v>0.33333333333333331</v>
      </c>
      <c r="I44" s="27" t="s">
        <v>313</v>
      </c>
      <c r="J44" s="57" t="s">
        <v>155</v>
      </c>
      <c r="K44" s="56" t="s">
        <v>156</v>
      </c>
      <c r="L44" s="56" t="s">
        <v>157</v>
      </c>
      <c r="M44" s="12" t="s">
        <v>28</v>
      </c>
      <c r="N44" s="29">
        <v>7</v>
      </c>
      <c r="O44" s="30" t="s">
        <v>319</v>
      </c>
      <c r="P44" s="31" t="s">
        <v>25</v>
      </c>
      <c r="Q44" s="32" t="s">
        <v>26</v>
      </c>
      <c r="R44" s="32" t="s">
        <v>27</v>
      </c>
    </row>
    <row r="45" spans="1:18" s="33" customFormat="1" ht="18.75" x14ac:dyDescent="0.3">
      <c r="A45" s="48" t="s">
        <v>158</v>
      </c>
      <c r="B45" s="28">
        <v>6</v>
      </c>
      <c r="C45" s="28">
        <v>2</v>
      </c>
      <c r="D45" s="28">
        <v>2</v>
      </c>
      <c r="E45" s="28">
        <v>4</v>
      </c>
      <c r="F45" s="28">
        <f t="shared" si="3"/>
        <v>14</v>
      </c>
      <c r="G45" s="28">
        <v>9</v>
      </c>
      <c r="H45" s="43">
        <f t="shared" si="2"/>
        <v>0.31111111111111112</v>
      </c>
      <c r="I45" s="27" t="s">
        <v>313</v>
      </c>
      <c r="J45" s="57" t="s">
        <v>159</v>
      </c>
      <c r="K45" s="56" t="s">
        <v>160</v>
      </c>
      <c r="L45" s="56" t="s">
        <v>161</v>
      </c>
      <c r="M45" s="12" t="s">
        <v>28</v>
      </c>
      <c r="N45" s="29">
        <v>7</v>
      </c>
      <c r="O45" s="30" t="s">
        <v>320</v>
      </c>
      <c r="P45" s="31" t="s">
        <v>25</v>
      </c>
      <c r="Q45" s="32" t="s">
        <v>26</v>
      </c>
      <c r="R45" s="32" t="s">
        <v>27</v>
      </c>
    </row>
    <row r="46" spans="1:18" s="33" customFormat="1" ht="18.75" x14ac:dyDescent="0.3">
      <c r="A46" s="48" t="s">
        <v>162</v>
      </c>
      <c r="B46" s="28">
        <v>3</v>
      </c>
      <c r="C46" s="28">
        <v>0</v>
      </c>
      <c r="D46" s="28">
        <v>5</v>
      </c>
      <c r="E46" s="28">
        <v>4</v>
      </c>
      <c r="F46" s="28">
        <f t="shared" si="3"/>
        <v>12</v>
      </c>
      <c r="G46" s="28">
        <v>10</v>
      </c>
      <c r="H46" s="43">
        <f t="shared" si="2"/>
        <v>0.26666666666666666</v>
      </c>
      <c r="I46" s="27" t="s">
        <v>313</v>
      </c>
      <c r="J46" s="57" t="s">
        <v>163</v>
      </c>
      <c r="K46" s="56" t="s">
        <v>164</v>
      </c>
      <c r="L46" s="56" t="s">
        <v>165</v>
      </c>
      <c r="M46" s="12" t="s">
        <v>28</v>
      </c>
      <c r="N46" s="29">
        <v>7</v>
      </c>
      <c r="O46" s="30" t="s">
        <v>319</v>
      </c>
      <c r="P46" s="31" t="s">
        <v>25</v>
      </c>
      <c r="Q46" s="32" t="s">
        <v>26</v>
      </c>
      <c r="R46" s="32" t="s">
        <v>27</v>
      </c>
    </row>
    <row r="47" spans="1:18" s="33" customFormat="1" ht="18.75" x14ac:dyDescent="0.3">
      <c r="A47" s="48" t="s">
        <v>166</v>
      </c>
      <c r="B47" s="28">
        <v>5</v>
      </c>
      <c r="C47" s="28">
        <v>0</v>
      </c>
      <c r="D47" s="28">
        <v>3</v>
      </c>
      <c r="E47" s="28">
        <v>3</v>
      </c>
      <c r="F47" s="28">
        <f t="shared" si="3"/>
        <v>11</v>
      </c>
      <c r="G47" s="28">
        <v>11</v>
      </c>
      <c r="H47" s="43">
        <f t="shared" si="2"/>
        <v>0.24444444444444444</v>
      </c>
      <c r="I47" s="27" t="s">
        <v>313</v>
      </c>
      <c r="J47" s="57" t="s">
        <v>168</v>
      </c>
      <c r="K47" s="56" t="s">
        <v>45</v>
      </c>
      <c r="L47" s="56" t="s">
        <v>167</v>
      </c>
      <c r="M47" s="12" t="s">
        <v>28</v>
      </c>
      <c r="N47" s="29">
        <v>7</v>
      </c>
      <c r="O47" s="30" t="s">
        <v>319</v>
      </c>
      <c r="P47" s="31" t="s">
        <v>25</v>
      </c>
      <c r="Q47" s="32" t="s">
        <v>26</v>
      </c>
      <c r="R47" s="32" t="s">
        <v>27</v>
      </c>
    </row>
    <row r="48" spans="1:18" s="33" customFormat="1" ht="18.75" x14ac:dyDescent="0.3">
      <c r="A48" s="48" t="s">
        <v>169</v>
      </c>
      <c r="B48" s="28">
        <v>3</v>
      </c>
      <c r="C48" s="28">
        <v>0</v>
      </c>
      <c r="D48" s="28">
        <v>5</v>
      </c>
      <c r="E48" s="28">
        <v>3</v>
      </c>
      <c r="F48" s="28">
        <f t="shared" si="3"/>
        <v>11</v>
      </c>
      <c r="G48" s="28">
        <v>11</v>
      </c>
      <c r="H48" s="43">
        <f t="shared" si="2"/>
        <v>0.24444444444444444</v>
      </c>
      <c r="I48" s="27" t="s">
        <v>313</v>
      </c>
      <c r="J48" s="57" t="s">
        <v>170</v>
      </c>
      <c r="K48" s="56" t="s">
        <v>172</v>
      </c>
      <c r="L48" s="56" t="s">
        <v>171</v>
      </c>
      <c r="M48" s="12" t="s">
        <v>28</v>
      </c>
      <c r="N48" s="29">
        <v>7</v>
      </c>
      <c r="O48" s="30" t="s">
        <v>319</v>
      </c>
      <c r="P48" s="31" t="s">
        <v>25</v>
      </c>
      <c r="Q48" s="32" t="s">
        <v>26</v>
      </c>
      <c r="R48" s="32" t="s">
        <v>27</v>
      </c>
    </row>
    <row r="49" spans="1:18" s="109" customFormat="1" ht="20.25" customHeight="1" x14ac:dyDescent="0.3">
      <c r="A49" s="99" t="s">
        <v>174</v>
      </c>
      <c r="B49" s="100">
        <v>14</v>
      </c>
      <c r="C49" s="100">
        <v>3</v>
      </c>
      <c r="D49" s="100">
        <v>5</v>
      </c>
      <c r="E49" s="100">
        <v>9</v>
      </c>
      <c r="F49" s="100">
        <f t="shared" si="3"/>
        <v>31</v>
      </c>
      <c r="G49" s="100">
        <v>1</v>
      </c>
      <c r="H49" s="101">
        <f t="shared" ref="H49:H66" si="4">F49/52</f>
        <v>0.59615384615384615</v>
      </c>
      <c r="I49" s="99" t="s">
        <v>311</v>
      </c>
      <c r="J49" s="111" t="s">
        <v>175</v>
      </c>
      <c r="K49" s="112" t="s">
        <v>176</v>
      </c>
      <c r="L49" s="112" t="s">
        <v>46</v>
      </c>
      <c r="M49" s="104" t="s">
        <v>28</v>
      </c>
      <c r="N49" s="105">
        <v>8</v>
      </c>
      <c r="O49" s="106" t="s">
        <v>319</v>
      </c>
      <c r="P49" s="107" t="s">
        <v>25</v>
      </c>
      <c r="Q49" s="108" t="s">
        <v>26</v>
      </c>
      <c r="R49" s="108" t="s">
        <v>27</v>
      </c>
    </row>
    <row r="50" spans="1:18" s="33" customFormat="1" ht="18.75" x14ac:dyDescent="0.3">
      <c r="A50" s="47" t="s">
        <v>194</v>
      </c>
      <c r="B50" s="28">
        <v>12</v>
      </c>
      <c r="C50" s="28">
        <v>4</v>
      </c>
      <c r="D50" s="28">
        <v>4</v>
      </c>
      <c r="E50" s="28">
        <v>9</v>
      </c>
      <c r="F50" s="28">
        <f t="shared" si="3"/>
        <v>29</v>
      </c>
      <c r="G50" s="28">
        <v>2</v>
      </c>
      <c r="H50" s="44">
        <f t="shared" si="4"/>
        <v>0.55769230769230771</v>
      </c>
      <c r="I50" s="27" t="s">
        <v>312</v>
      </c>
      <c r="J50" s="57" t="s">
        <v>195</v>
      </c>
      <c r="K50" s="56" t="s">
        <v>59</v>
      </c>
      <c r="L50" s="56" t="s">
        <v>132</v>
      </c>
      <c r="M50" s="12" t="s">
        <v>28</v>
      </c>
      <c r="N50" s="29">
        <v>8</v>
      </c>
      <c r="O50" s="30" t="s">
        <v>320</v>
      </c>
      <c r="P50" s="35" t="s">
        <v>25</v>
      </c>
      <c r="Q50" s="32" t="s">
        <v>26</v>
      </c>
      <c r="R50" s="32" t="s">
        <v>27</v>
      </c>
    </row>
    <row r="51" spans="1:18" s="33" customFormat="1" ht="18.75" x14ac:dyDescent="0.3">
      <c r="A51" s="47" t="s">
        <v>177</v>
      </c>
      <c r="B51" s="28">
        <v>10</v>
      </c>
      <c r="C51" s="28">
        <v>4</v>
      </c>
      <c r="D51" s="28">
        <v>5</v>
      </c>
      <c r="E51" s="28">
        <v>9</v>
      </c>
      <c r="F51" s="28">
        <f t="shared" si="3"/>
        <v>28</v>
      </c>
      <c r="G51" s="28">
        <v>3</v>
      </c>
      <c r="H51" s="44">
        <f t="shared" si="4"/>
        <v>0.53846153846153844</v>
      </c>
      <c r="I51" s="27" t="s">
        <v>312</v>
      </c>
      <c r="J51" s="57" t="s">
        <v>178</v>
      </c>
      <c r="K51" s="62" t="s">
        <v>59</v>
      </c>
      <c r="L51" s="56" t="s">
        <v>179</v>
      </c>
      <c r="M51" s="12" t="s">
        <v>28</v>
      </c>
      <c r="N51" s="29">
        <v>8</v>
      </c>
      <c r="O51" s="30" t="s">
        <v>320</v>
      </c>
      <c r="P51" s="31" t="s">
        <v>25</v>
      </c>
      <c r="Q51" s="32" t="s">
        <v>26</v>
      </c>
      <c r="R51" s="32" t="s">
        <v>27</v>
      </c>
    </row>
    <row r="52" spans="1:18" s="33" customFormat="1" ht="18.75" x14ac:dyDescent="0.3">
      <c r="A52" s="47" t="s">
        <v>180</v>
      </c>
      <c r="B52" s="28">
        <v>12</v>
      </c>
      <c r="C52" s="28">
        <v>4</v>
      </c>
      <c r="D52" s="28">
        <v>3</v>
      </c>
      <c r="E52" s="28">
        <v>8</v>
      </c>
      <c r="F52" s="28">
        <f t="shared" si="3"/>
        <v>27</v>
      </c>
      <c r="G52" s="28">
        <v>4</v>
      </c>
      <c r="H52" s="44">
        <f t="shared" si="4"/>
        <v>0.51923076923076927</v>
      </c>
      <c r="I52" s="27" t="s">
        <v>312</v>
      </c>
      <c r="J52" s="57" t="s">
        <v>181</v>
      </c>
      <c r="K52" s="57" t="s">
        <v>182</v>
      </c>
      <c r="L52" s="56" t="s">
        <v>67</v>
      </c>
      <c r="M52" s="12" t="s">
        <v>28</v>
      </c>
      <c r="N52" s="29">
        <v>8</v>
      </c>
      <c r="O52" s="30" t="s">
        <v>320</v>
      </c>
      <c r="P52" s="31" t="s">
        <v>25</v>
      </c>
      <c r="Q52" s="32" t="s">
        <v>26</v>
      </c>
      <c r="R52" s="32" t="s">
        <v>27</v>
      </c>
    </row>
    <row r="53" spans="1:18" s="33" customFormat="1" ht="18.75" x14ac:dyDescent="0.3">
      <c r="A53" s="47" t="s">
        <v>183</v>
      </c>
      <c r="B53" s="28">
        <v>12</v>
      </c>
      <c r="C53" s="28">
        <v>4</v>
      </c>
      <c r="D53" s="28">
        <v>1</v>
      </c>
      <c r="E53" s="28">
        <v>9</v>
      </c>
      <c r="F53" s="28">
        <f t="shared" si="3"/>
        <v>26</v>
      </c>
      <c r="G53" s="28">
        <v>5</v>
      </c>
      <c r="H53" s="44">
        <f t="shared" si="4"/>
        <v>0.5</v>
      </c>
      <c r="I53" s="27" t="s">
        <v>312</v>
      </c>
      <c r="J53" s="57" t="s">
        <v>184</v>
      </c>
      <c r="K53" s="56" t="s">
        <v>139</v>
      </c>
      <c r="L53" s="56" t="s">
        <v>185</v>
      </c>
      <c r="M53" s="12" t="s">
        <v>28</v>
      </c>
      <c r="N53" s="29">
        <v>8</v>
      </c>
      <c r="O53" s="30" t="s">
        <v>319</v>
      </c>
      <c r="P53" s="31" t="s">
        <v>25</v>
      </c>
      <c r="Q53" s="32" t="s">
        <v>26</v>
      </c>
      <c r="R53" s="32" t="s">
        <v>27</v>
      </c>
    </row>
    <row r="54" spans="1:18" s="33" customFormat="1" ht="18.75" x14ac:dyDescent="0.3">
      <c r="A54" s="47" t="s">
        <v>186</v>
      </c>
      <c r="B54" s="28">
        <v>11</v>
      </c>
      <c r="C54" s="28">
        <v>4</v>
      </c>
      <c r="D54" s="28">
        <v>2</v>
      </c>
      <c r="E54" s="28">
        <v>9</v>
      </c>
      <c r="F54" s="28">
        <f t="shared" si="3"/>
        <v>26</v>
      </c>
      <c r="G54" s="28">
        <v>5</v>
      </c>
      <c r="H54" s="44">
        <f t="shared" si="4"/>
        <v>0.5</v>
      </c>
      <c r="I54" s="27" t="s">
        <v>312</v>
      </c>
      <c r="J54" s="57" t="s">
        <v>187</v>
      </c>
      <c r="K54" s="56" t="s">
        <v>188</v>
      </c>
      <c r="L54" s="56" t="s">
        <v>189</v>
      </c>
      <c r="M54" s="12" t="s">
        <v>28</v>
      </c>
      <c r="N54" s="29">
        <v>8</v>
      </c>
      <c r="O54" s="30" t="s">
        <v>320</v>
      </c>
      <c r="P54" s="31" t="s">
        <v>25</v>
      </c>
      <c r="Q54" s="32" t="s">
        <v>26</v>
      </c>
      <c r="R54" s="32" t="s">
        <v>27</v>
      </c>
    </row>
    <row r="55" spans="1:18" s="33" customFormat="1" ht="18.75" x14ac:dyDescent="0.3">
      <c r="A55" s="47" t="s">
        <v>190</v>
      </c>
      <c r="B55" s="28">
        <v>9</v>
      </c>
      <c r="C55" s="28">
        <v>2</v>
      </c>
      <c r="D55" s="28">
        <v>5</v>
      </c>
      <c r="E55" s="28">
        <v>9</v>
      </c>
      <c r="F55" s="28">
        <f t="shared" si="3"/>
        <v>25</v>
      </c>
      <c r="G55" s="28">
        <v>6</v>
      </c>
      <c r="H55" s="44">
        <f t="shared" si="4"/>
        <v>0.48076923076923078</v>
      </c>
      <c r="I55" s="27" t="s">
        <v>313</v>
      </c>
      <c r="J55" s="58" t="s">
        <v>191</v>
      </c>
      <c r="K55" s="59" t="s">
        <v>106</v>
      </c>
      <c r="L55" s="59" t="s">
        <v>67</v>
      </c>
      <c r="M55" s="12" t="s">
        <v>28</v>
      </c>
      <c r="N55" s="29">
        <v>8</v>
      </c>
      <c r="O55" s="30" t="s">
        <v>320</v>
      </c>
      <c r="P55" s="31" t="s">
        <v>25</v>
      </c>
      <c r="Q55" s="32" t="s">
        <v>26</v>
      </c>
      <c r="R55" s="32" t="s">
        <v>27</v>
      </c>
    </row>
    <row r="56" spans="1:18" s="33" customFormat="1" ht="18.75" x14ac:dyDescent="0.3">
      <c r="A56" s="47" t="s">
        <v>215</v>
      </c>
      <c r="B56" s="28">
        <v>11</v>
      </c>
      <c r="C56" s="28">
        <v>2</v>
      </c>
      <c r="D56" s="28">
        <v>4</v>
      </c>
      <c r="E56" s="28">
        <v>8</v>
      </c>
      <c r="F56" s="28">
        <f t="shared" si="3"/>
        <v>25</v>
      </c>
      <c r="G56" s="28">
        <v>6</v>
      </c>
      <c r="H56" s="44">
        <f t="shared" si="4"/>
        <v>0.48076923076923078</v>
      </c>
      <c r="I56" s="27" t="s">
        <v>313</v>
      </c>
      <c r="J56" s="57" t="s">
        <v>216</v>
      </c>
      <c r="K56" s="56" t="s">
        <v>217</v>
      </c>
      <c r="L56" s="56" t="s">
        <v>201</v>
      </c>
      <c r="M56" s="12" t="s">
        <v>28</v>
      </c>
      <c r="N56" s="29">
        <v>8</v>
      </c>
      <c r="O56" s="30" t="s">
        <v>319</v>
      </c>
      <c r="P56" s="35" t="s">
        <v>25</v>
      </c>
      <c r="Q56" s="32" t="s">
        <v>26</v>
      </c>
      <c r="R56" s="32" t="s">
        <v>27</v>
      </c>
    </row>
    <row r="57" spans="1:18" s="33" customFormat="1" ht="18.75" x14ac:dyDescent="0.3">
      <c r="A57" s="47" t="s">
        <v>196</v>
      </c>
      <c r="B57" s="28">
        <v>8</v>
      </c>
      <c r="C57" s="28">
        <v>4</v>
      </c>
      <c r="D57" s="28">
        <v>5</v>
      </c>
      <c r="E57" s="28">
        <v>8</v>
      </c>
      <c r="F57" s="28">
        <f t="shared" si="3"/>
        <v>25</v>
      </c>
      <c r="G57" s="28">
        <v>6</v>
      </c>
      <c r="H57" s="44">
        <f t="shared" si="4"/>
        <v>0.48076923076923078</v>
      </c>
      <c r="I57" s="27" t="s">
        <v>313</v>
      </c>
      <c r="J57" s="57" t="s">
        <v>197</v>
      </c>
      <c r="K57" s="56" t="s">
        <v>182</v>
      </c>
      <c r="L57" s="56" t="s">
        <v>198</v>
      </c>
      <c r="M57" s="12" t="s">
        <v>28</v>
      </c>
      <c r="N57" s="29">
        <v>8</v>
      </c>
      <c r="O57" s="30" t="s">
        <v>319</v>
      </c>
      <c r="P57" s="35" t="s">
        <v>25</v>
      </c>
      <c r="Q57" s="32" t="s">
        <v>26</v>
      </c>
      <c r="R57" s="32" t="s">
        <v>27</v>
      </c>
    </row>
    <row r="58" spans="1:18" s="33" customFormat="1" ht="18.75" x14ac:dyDescent="0.3">
      <c r="A58" s="47" t="s">
        <v>192</v>
      </c>
      <c r="B58" s="28">
        <v>8</v>
      </c>
      <c r="C58" s="28">
        <v>6</v>
      </c>
      <c r="D58" s="28">
        <v>4</v>
      </c>
      <c r="E58" s="28">
        <v>7</v>
      </c>
      <c r="F58" s="28">
        <f t="shared" si="3"/>
        <v>25</v>
      </c>
      <c r="G58" s="28">
        <v>6</v>
      </c>
      <c r="H58" s="44">
        <f t="shared" si="4"/>
        <v>0.48076923076923078</v>
      </c>
      <c r="I58" s="27" t="s">
        <v>313</v>
      </c>
      <c r="J58" s="57" t="s">
        <v>193</v>
      </c>
      <c r="K58" s="56" t="s">
        <v>63</v>
      </c>
      <c r="L58" s="56" t="s">
        <v>67</v>
      </c>
      <c r="M58" s="12" t="s">
        <v>28</v>
      </c>
      <c r="N58" s="29">
        <v>8</v>
      </c>
      <c r="O58" s="30" t="s">
        <v>319</v>
      </c>
      <c r="P58" s="31" t="s">
        <v>25</v>
      </c>
      <c r="Q58" s="32" t="s">
        <v>26</v>
      </c>
      <c r="R58" s="32" t="s">
        <v>27</v>
      </c>
    </row>
    <row r="59" spans="1:18" s="33" customFormat="1" ht="18.75" x14ac:dyDescent="0.3">
      <c r="A59" s="47" t="s">
        <v>199</v>
      </c>
      <c r="B59" s="28">
        <v>10</v>
      </c>
      <c r="C59" s="28">
        <v>4</v>
      </c>
      <c r="D59" s="28">
        <v>1</v>
      </c>
      <c r="E59" s="28">
        <v>9</v>
      </c>
      <c r="F59" s="28">
        <f t="shared" si="3"/>
        <v>24</v>
      </c>
      <c r="G59" s="28">
        <v>7</v>
      </c>
      <c r="H59" s="44">
        <f t="shared" si="4"/>
        <v>0.46153846153846156</v>
      </c>
      <c r="I59" s="27" t="s">
        <v>313</v>
      </c>
      <c r="J59" s="57" t="s">
        <v>200</v>
      </c>
      <c r="K59" s="56" t="s">
        <v>139</v>
      </c>
      <c r="L59" s="56" t="s">
        <v>201</v>
      </c>
      <c r="M59" s="12" t="s">
        <v>28</v>
      </c>
      <c r="N59" s="29">
        <v>8</v>
      </c>
      <c r="O59" s="30" t="s">
        <v>320</v>
      </c>
      <c r="P59" s="35" t="s">
        <v>25</v>
      </c>
      <c r="Q59" s="32" t="s">
        <v>26</v>
      </c>
      <c r="R59" s="32" t="s">
        <v>27</v>
      </c>
    </row>
    <row r="60" spans="1:18" s="33" customFormat="1" ht="18.75" x14ac:dyDescent="0.3">
      <c r="A60" s="47" t="s">
        <v>202</v>
      </c>
      <c r="B60" s="28">
        <v>8</v>
      </c>
      <c r="C60" s="28">
        <v>4</v>
      </c>
      <c r="D60" s="28">
        <v>2</v>
      </c>
      <c r="E60" s="28">
        <v>9</v>
      </c>
      <c r="F60" s="28">
        <f t="shared" si="3"/>
        <v>23</v>
      </c>
      <c r="G60" s="28">
        <v>8</v>
      </c>
      <c r="H60" s="44">
        <f t="shared" si="4"/>
        <v>0.44230769230769229</v>
      </c>
      <c r="I60" s="27" t="s">
        <v>313</v>
      </c>
      <c r="J60" s="57" t="s">
        <v>203</v>
      </c>
      <c r="K60" s="56" t="s">
        <v>160</v>
      </c>
      <c r="L60" s="56" t="s">
        <v>74</v>
      </c>
      <c r="M60" s="12" t="s">
        <v>28</v>
      </c>
      <c r="N60" s="29">
        <v>8</v>
      </c>
      <c r="O60" s="30" t="s">
        <v>319</v>
      </c>
      <c r="P60" s="35" t="s">
        <v>25</v>
      </c>
      <c r="Q60" s="32" t="s">
        <v>26</v>
      </c>
      <c r="R60" s="32" t="s">
        <v>27</v>
      </c>
    </row>
    <row r="61" spans="1:18" s="33" customFormat="1" ht="18.75" x14ac:dyDescent="0.3">
      <c r="A61" s="47" t="s">
        <v>204</v>
      </c>
      <c r="B61" s="28">
        <v>10</v>
      </c>
      <c r="C61" s="28">
        <v>4</v>
      </c>
      <c r="D61" s="28">
        <v>4</v>
      </c>
      <c r="E61" s="28">
        <v>5</v>
      </c>
      <c r="F61" s="28">
        <f t="shared" si="3"/>
        <v>23</v>
      </c>
      <c r="G61" s="28">
        <v>8</v>
      </c>
      <c r="H61" s="44">
        <f t="shared" si="4"/>
        <v>0.44230769230769229</v>
      </c>
      <c r="I61" s="27" t="s">
        <v>313</v>
      </c>
      <c r="J61" s="57" t="s">
        <v>147</v>
      </c>
      <c r="K61" s="56" t="s">
        <v>205</v>
      </c>
      <c r="L61" s="56" t="s">
        <v>206</v>
      </c>
      <c r="M61" s="12" t="s">
        <v>28</v>
      </c>
      <c r="N61" s="29">
        <v>8</v>
      </c>
      <c r="O61" s="30" t="s">
        <v>319</v>
      </c>
      <c r="P61" s="35" t="s">
        <v>25</v>
      </c>
      <c r="Q61" s="32" t="s">
        <v>26</v>
      </c>
      <c r="R61" s="32" t="s">
        <v>27</v>
      </c>
    </row>
    <row r="62" spans="1:18" s="33" customFormat="1" ht="18.75" x14ac:dyDescent="0.3">
      <c r="A62" s="47" t="s">
        <v>207</v>
      </c>
      <c r="B62" s="28">
        <v>8</v>
      </c>
      <c r="C62" s="28">
        <v>6</v>
      </c>
      <c r="D62" s="28">
        <v>4</v>
      </c>
      <c r="E62" s="28">
        <v>5</v>
      </c>
      <c r="F62" s="28">
        <f t="shared" si="3"/>
        <v>23</v>
      </c>
      <c r="G62" s="28">
        <v>8</v>
      </c>
      <c r="H62" s="44">
        <f t="shared" si="4"/>
        <v>0.44230769230769229</v>
      </c>
      <c r="I62" s="27" t="s">
        <v>313</v>
      </c>
      <c r="J62" s="57" t="s">
        <v>208</v>
      </c>
      <c r="K62" s="56" t="s">
        <v>209</v>
      </c>
      <c r="L62" s="56" t="s">
        <v>136</v>
      </c>
      <c r="M62" s="12" t="s">
        <v>28</v>
      </c>
      <c r="N62" s="29">
        <v>8</v>
      </c>
      <c r="O62" s="30" t="s">
        <v>320</v>
      </c>
      <c r="P62" s="35" t="s">
        <v>25</v>
      </c>
      <c r="Q62" s="32" t="s">
        <v>26</v>
      </c>
      <c r="R62" s="32" t="s">
        <v>27</v>
      </c>
    </row>
    <row r="63" spans="1:18" s="33" customFormat="1" ht="18.75" x14ac:dyDescent="0.3">
      <c r="A63" s="47" t="s">
        <v>213</v>
      </c>
      <c r="B63" s="28">
        <v>10</v>
      </c>
      <c r="C63" s="28">
        <v>3</v>
      </c>
      <c r="D63" s="28">
        <v>2</v>
      </c>
      <c r="E63" s="28">
        <v>6</v>
      </c>
      <c r="F63" s="28">
        <f t="shared" si="3"/>
        <v>21</v>
      </c>
      <c r="G63" s="28">
        <v>9</v>
      </c>
      <c r="H63" s="44">
        <f t="shared" si="4"/>
        <v>0.40384615384615385</v>
      </c>
      <c r="I63" s="27" t="s">
        <v>313</v>
      </c>
      <c r="J63" s="57" t="s">
        <v>191</v>
      </c>
      <c r="K63" s="56" t="s">
        <v>214</v>
      </c>
      <c r="L63" s="56" t="s">
        <v>27</v>
      </c>
      <c r="M63" s="12" t="s">
        <v>28</v>
      </c>
      <c r="N63" s="29">
        <v>8</v>
      </c>
      <c r="O63" s="30" t="s">
        <v>319</v>
      </c>
      <c r="P63" s="35" t="s">
        <v>25</v>
      </c>
      <c r="Q63" s="32" t="s">
        <v>26</v>
      </c>
      <c r="R63" s="32" t="s">
        <v>27</v>
      </c>
    </row>
    <row r="64" spans="1:18" s="33" customFormat="1" ht="18.75" x14ac:dyDescent="0.3">
      <c r="A64" s="47" t="s">
        <v>210</v>
      </c>
      <c r="B64" s="28">
        <v>9</v>
      </c>
      <c r="C64" s="28">
        <v>0</v>
      </c>
      <c r="D64" s="28">
        <v>6</v>
      </c>
      <c r="E64" s="28">
        <v>6</v>
      </c>
      <c r="F64" s="28">
        <f t="shared" si="3"/>
        <v>21</v>
      </c>
      <c r="G64" s="28">
        <v>9</v>
      </c>
      <c r="H64" s="44">
        <f t="shared" si="4"/>
        <v>0.40384615384615385</v>
      </c>
      <c r="I64" s="27" t="s">
        <v>313</v>
      </c>
      <c r="J64" s="57" t="s">
        <v>118</v>
      </c>
      <c r="K64" s="56" t="s">
        <v>211</v>
      </c>
      <c r="L64" s="56" t="s">
        <v>212</v>
      </c>
      <c r="M64" s="12" t="s">
        <v>28</v>
      </c>
      <c r="N64" s="29">
        <v>8</v>
      </c>
      <c r="O64" s="30" t="s">
        <v>319</v>
      </c>
      <c r="P64" s="35" t="s">
        <v>25</v>
      </c>
      <c r="Q64" s="32" t="s">
        <v>26</v>
      </c>
      <c r="R64" s="32" t="s">
        <v>27</v>
      </c>
    </row>
    <row r="65" spans="1:18" s="33" customFormat="1" ht="18.75" x14ac:dyDescent="0.3">
      <c r="A65" s="47" t="s">
        <v>218</v>
      </c>
      <c r="B65" s="28">
        <v>8</v>
      </c>
      <c r="C65" s="28">
        <v>0</v>
      </c>
      <c r="D65" s="28">
        <v>4</v>
      </c>
      <c r="E65" s="28">
        <v>8</v>
      </c>
      <c r="F65" s="28">
        <f t="shared" si="3"/>
        <v>20</v>
      </c>
      <c r="G65" s="28">
        <v>10</v>
      </c>
      <c r="H65" s="44">
        <f t="shared" si="4"/>
        <v>0.38461538461538464</v>
      </c>
      <c r="I65" s="27" t="s">
        <v>313</v>
      </c>
      <c r="J65" s="57" t="s">
        <v>219</v>
      </c>
      <c r="K65" s="56" t="s">
        <v>224</v>
      </c>
      <c r="L65" s="56" t="s">
        <v>67</v>
      </c>
      <c r="M65" s="12" t="s">
        <v>28</v>
      </c>
      <c r="N65" s="29">
        <v>8</v>
      </c>
      <c r="O65" s="30" t="s">
        <v>320</v>
      </c>
      <c r="P65" s="35" t="s">
        <v>25</v>
      </c>
      <c r="Q65" s="32" t="s">
        <v>26</v>
      </c>
      <c r="R65" s="32" t="s">
        <v>27</v>
      </c>
    </row>
    <row r="66" spans="1:18" s="33" customFormat="1" ht="18.75" x14ac:dyDescent="0.3">
      <c r="A66" s="47" t="s">
        <v>220</v>
      </c>
      <c r="B66" s="28">
        <v>6</v>
      </c>
      <c r="C66" s="28">
        <v>0</v>
      </c>
      <c r="D66" s="28">
        <v>7</v>
      </c>
      <c r="E66" s="28">
        <v>4</v>
      </c>
      <c r="F66" s="28">
        <f t="shared" si="3"/>
        <v>17</v>
      </c>
      <c r="G66" s="28">
        <v>11</v>
      </c>
      <c r="H66" s="44">
        <f t="shared" si="4"/>
        <v>0.32692307692307693</v>
      </c>
      <c r="I66" s="27" t="s">
        <v>313</v>
      </c>
      <c r="J66" s="57" t="s">
        <v>221</v>
      </c>
      <c r="K66" s="56" t="s">
        <v>73</v>
      </c>
      <c r="L66" s="56" t="s">
        <v>222</v>
      </c>
      <c r="M66" s="12" t="s">
        <v>28</v>
      </c>
      <c r="N66" s="29">
        <v>8</v>
      </c>
      <c r="O66" s="30" t="s">
        <v>319</v>
      </c>
      <c r="P66" s="35" t="s">
        <v>25</v>
      </c>
      <c r="Q66" s="32" t="s">
        <v>26</v>
      </c>
      <c r="R66" s="32" t="s">
        <v>27</v>
      </c>
    </row>
    <row r="67" spans="1:18" s="109" customFormat="1" ht="19.5" customHeight="1" x14ac:dyDescent="0.3">
      <c r="A67" s="99" t="s">
        <v>173</v>
      </c>
      <c r="B67" s="100">
        <v>18</v>
      </c>
      <c r="C67" s="100">
        <v>10</v>
      </c>
      <c r="D67" s="100">
        <v>11</v>
      </c>
      <c r="E67" s="100">
        <v>12</v>
      </c>
      <c r="F67" s="100">
        <f t="shared" si="3"/>
        <v>51</v>
      </c>
      <c r="G67" s="100">
        <v>1</v>
      </c>
      <c r="H67" s="113">
        <f>F67/80</f>
        <v>0.63749999999999996</v>
      </c>
      <c r="I67" s="99" t="s">
        <v>311</v>
      </c>
      <c r="J67" s="111" t="s">
        <v>225</v>
      </c>
      <c r="K67" s="112" t="s">
        <v>126</v>
      </c>
      <c r="L67" s="112" t="s">
        <v>64</v>
      </c>
      <c r="M67" s="104" t="s">
        <v>28</v>
      </c>
      <c r="N67" s="114">
        <v>9</v>
      </c>
      <c r="O67" s="106" t="s">
        <v>320</v>
      </c>
      <c r="P67" s="115" t="s">
        <v>25</v>
      </c>
      <c r="Q67" s="108" t="s">
        <v>26</v>
      </c>
      <c r="R67" s="108" t="s">
        <v>27</v>
      </c>
    </row>
    <row r="68" spans="1:18" s="33" customFormat="1" ht="18.75" x14ac:dyDescent="0.3">
      <c r="A68" s="46" t="s">
        <v>226</v>
      </c>
      <c r="B68" s="28">
        <v>19</v>
      </c>
      <c r="C68" s="28">
        <v>8</v>
      </c>
      <c r="D68" s="28">
        <v>11</v>
      </c>
      <c r="E68" s="28">
        <v>11</v>
      </c>
      <c r="F68" s="28">
        <f t="shared" si="3"/>
        <v>49</v>
      </c>
      <c r="G68" s="28">
        <v>2</v>
      </c>
      <c r="H68" s="45">
        <f t="shared" ref="H68:H71" si="5">F68/80</f>
        <v>0.61250000000000004</v>
      </c>
      <c r="I68" s="27" t="s">
        <v>312</v>
      </c>
      <c r="J68" s="60" t="s">
        <v>227</v>
      </c>
      <c r="K68" s="56" t="s">
        <v>228</v>
      </c>
      <c r="L68" s="56" t="s">
        <v>229</v>
      </c>
      <c r="M68" s="12" t="s">
        <v>28</v>
      </c>
      <c r="N68" s="34">
        <v>9</v>
      </c>
      <c r="O68" s="30" t="s">
        <v>320</v>
      </c>
      <c r="P68" s="35" t="s">
        <v>230</v>
      </c>
      <c r="Q68" s="32" t="s">
        <v>26</v>
      </c>
      <c r="R68" s="32" t="s">
        <v>27</v>
      </c>
    </row>
    <row r="69" spans="1:18" s="33" customFormat="1" ht="18.75" x14ac:dyDescent="0.3">
      <c r="A69" s="46" t="s">
        <v>234</v>
      </c>
      <c r="B69" s="28">
        <v>14</v>
      </c>
      <c r="C69" s="28">
        <v>5</v>
      </c>
      <c r="D69" s="28">
        <v>7</v>
      </c>
      <c r="E69" s="28">
        <v>9</v>
      </c>
      <c r="F69" s="28">
        <f t="shared" si="3"/>
        <v>35</v>
      </c>
      <c r="G69" s="28">
        <v>3</v>
      </c>
      <c r="H69" s="45">
        <f t="shared" si="5"/>
        <v>0.4375</v>
      </c>
      <c r="I69" s="27" t="s">
        <v>312</v>
      </c>
      <c r="J69" s="57" t="s">
        <v>235</v>
      </c>
      <c r="K69" s="56" t="s">
        <v>106</v>
      </c>
      <c r="L69" s="56" t="s">
        <v>236</v>
      </c>
      <c r="M69" s="12" t="s">
        <v>28</v>
      </c>
      <c r="N69" s="34">
        <v>9</v>
      </c>
      <c r="O69" s="30" t="s">
        <v>320</v>
      </c>
      <c r="P69" s="35" t="s">
        <v>25</v>
      </c>
      <c r="Q69" s="32" t="s">
        <v>26</v>
      </c>
      <c r="R69" s="32" t="s">
        <v>27</v>
      </c>
    </row>
    <row r="70" spans="1:18" s="33" customFormat="1" ht="18.75" x14ac:dyDescent="0.3">
      <c r="A70" s="46" t="s">
        <v>237</v>
      </c>
      <c r="B70" s="28">
        <v>14</v>
      </c>
      <c r="C70" s="28">
        <v>6</v>
      </c>
      <c r="D70" s="28">
        <v>8</v>
      </c>
      <c r="E70" s="28">
        <v>6</v>
      </c>
      <c r="F70" s="28">
        <f t="shared" si="3"/>
        <v>34</v>
      </c>
      <c r="G70" s="28">
        <v>4</v>
      </c>
      <c r="H70" s="45">
        <f t="shared" si="5"/>
        <v>0.42499999999999999</v>
      </c>
      <c r="I70" s="27" t="s">
        <v>312</v>
      </c>
      <c r="J70" s="57" t="s">
        <v>238</v>
      </c>
      <c r="K70" s="57" t="s">
        <v>239</v>
      </c>
      <c r="L70" s="57" t="s">
        <v>240</v>
      </c>
      <c r="M70" s="12" t="s">
        <v>28</v>
      </c>
      <c r="N70" s="34">
        <v>9</v>
      </c>
      <c r="O70" s="30" t="s">
        <v>319</v>
      </c>
      <c r="P70" s="35" t="s">
        <v>25</v>
      </c>
      <c r="Q70" s="32" t="s">
        <v>26</v>
      </c>
      <c r="R70" s="32" t="s">
        <v>27</v>
      </c>
    </row>
    <row r="71" spans="1:18" s="33" customFormat="1" ht="18.75" x14ac:dyDescent="0.3">
      <c r="A71" s="46" t="s">
        <v>20</v>
      </c>
      <c r="B71" s="28">
        <v>14</v>
      </c>
      <c r="C71" s="28">
        <v>7</v>
      </c>
      <c r="D71" s="28">
        <v>6</v>
      </c>
      <c r="E71" s="28">
        <v>5</v>
      </c>
      <c r="F71" s="28">
        <f t="shared" ref="F71:F95" si="6">SUM(B71:E71)</f>
        <v>32</v>
      </c>
      <c r="G71" s="28">
        <v>5</v>
      </c>
      <c r="H71" s="45">
        <f t="shared" si="5"/>
        <v>0.4</v>
      </c>
      <c r="I71" s="27" t="s">
        <v>313</v>
      </c>
      <c r="J71" s="57" t="s">
        <v>231</v>
      </c>
      <c r="K71" s="57" t="s">
        <v>232</v>
      </c>
      <c r="L71" s="57" t="s">
        <v>233</v>
      </c>
      <c r="M71" s="12" t="s">
        <v>28</v>
      </c>
      <c r="N71" s="34">
        <v>9</v>
      </c>
      <c r="O71" s="30" t="s">
        <v>320</v>
      </c>
      <c r="P71" s="35" t="s">
        <v>25</v>
      </c>
      <c r="Q71" s="32" t="s">
        <v>26</v>
      </c>
      <c r="R71" s="32" t="s">
        <v>27</v>
      </c>
    </row>
    <row r="72" spans="1:18" s="109" customFormat="1" ht="21.75" customHeight="1" x14ac:dyDescent="0.3">
      <c r="A72" s="99" t="s">
        <v>241</v>
      </c>
      <c r="B72" s="116">
        <v>16</v>
      </c>
      <c r="C72" s="116">
        <v>12</v>
      </c>
      <c r="D72" s="116">
        <v>6</v>
      </c>
      <c r="E72" s="116">
        <v>23</v>
      </c>
      <c r="F72" s="100">
        <f t="shared" si="6"/>
        <v>57</v>
      </c>
      <c r="G72" s="117">
        <v>1</v>
      </c>
      <c r="H72" s="113">
        <f t="shared" ref="H72:H85" si="7">F72/89</f>
        <v>0.6404494382022472</v>
      </c>
      <c r="I72" s="99" t="s">
        <v>311</v>
      </c>
      <c r="J72" s="118" t="s">
        <v>243</v>
      </c>
      <c r="K72" s="118" t="s">
        <v>244</v>
      </c>
      <c r="L72" s="118" t="s">
        <v>229</v>
      </c>
      <c r="M72" s="104" t="s">
        <v>28</v>
      </c>
      <c r="N72" s="119">
        <v>10</v>
      </c>
      <c r="O72" s="106" t="s">
        <v>319</v>
      </c>
      <c r="P72" s="120" t="s">
        <v>230</v>
      </c>
      <c r="Q72" s="120" t="s">
        <v>26</v>
      </c>
      <c r="R72" s="120" t="s">
        <v>27</v>
      </c>
    </row>
    <row r="73" spans="1:18" s="33" customFormat="1" ht="18.75" x14ac:dyDescent="0.3">
      <c r="A73" s="50" t="s">
        <v>245</v>
      </c>
      <c r="B73" s="63">
        <v>15</v>
      </c>
      <c r="C73" s="63">
        <v>8</v>
      </c>
      <c r="D73" s="63">
        <v>8</v>
      </c>
      <c r="E73" s="63">
        <v>24</v>
      </c>
      <c r="F73" s="28">
        <f t="shared" si="6"/>
        <v>55</v>
      </c>
      <c r="G73" s="64">
        <v>2</v>
      </c>
      <c r="H73" s="51">
        <f t="shared" si="7"/>
        <v>0.6179775280898876</v>
      </c>
      <c r="I73" s="27" t="s">
        <v>312</v>
      </c>
      <c r="J73" s="62" t="s">
        <v>246</v>
      </c>
      <c r="K73" s="62" t="s">
        <v>106</v>
      </c>
      <c r="L73" s="62" t="s">
        <v>236</v>
      </c>
      <c r="M73" s="12" t="s">
        <v>28</v>
      </c>
      <c r="N73" s="37">
        <v>10</v>
      </c>
      <c r="O73" s="30" t="s">
        <v>319</v>
      </c>
      <c r="P73" s="36" t="s">
        <v>230</v>
      </c>
      <c r="Q73" s="36" t="s">
        <v>26</v>
      </c>
      <c r="R73" s="36" t="s">
        <v>27</v>
      </c>
    </row>
    <row r="74" spans="1:18" s="33" customFormat="1" ht="37.5" x14ac:dyDescent="0.3">
      <c r="A74" s="50" t="s">
        <v>247</v>
      </c>
      <c r="B74" s="63">
        <v>18</v>
      </c>
      <c r="C74" s="63">
        <v>8</v>
      </c>
      <c r="D74" s="63">
        <v>6</v>
      </c>
      <c r="E74" s="63">
        <v>22</v>
      </c>
      <c r="F74" s="28">
        <f t="shared" si="6"/>
        <v>54</v>
      </c>
      <c r="G74" s="38">
        <v>3</v>
      </c>
      <c r="H74" s="51">
        <f t="shared" si="7"/>
        <v>0.6067415730337079</v>
      </c>
      <c r="I74" s="27" t="s">
        <v>312</v>
      </c>
      <c r="J74" s="57" t="s">
        <v>248</v>
      </c>
      <c r="K74" s="57" t="s">
        <v>249</v>
      </c>
      <c r="L74" s="57" t="s">
        <v>250</v>
      </c>
      <c r="M74" s="12" t="s">
        <v>28</v>
      </c>
      <c r="N74" s="37">
        <v>10</v>
      </c>
      <c r="O74" s="30" t="s">
        <v>319</v>
      </c>
      <c r="P74" s="36" t="s">
        <v>230</v>
      </c>
      <c r="Q74" s="32" t="s">
        <v>26</v>
      </c>
      <c r="R74" s="32" t="s">
        <v>27</v>
      </c>
    </row>
    <row r="75" spans="1:18" s="33" customFormat="1" ht="37.5" x14ac:dyDescent="0.3">
      <c r="A75" s="50" t="s">
        <v>254</v>
      </c>
      <c r="B75" s="63">
        <v>14</v>
      </c>
      <c r="C75" s="63">
        <v>6</v>
      </c>
      <c r="D75" s="63">
        <v>6</v>
      </c>
      <c r="E75" s="63">
        <v>26</v>
      </c>
      <c r="F75" s="28">
        <f t="shared" si="6"/>
        <v>52</v>
      </c>
      <c r="G75" s="38">
        <v>4</v>
      </c>
      <c r="H75" s="51">
        <f t="shared" si="7"/>
        <v>0.5842696629213483</v>
      </c>
      <c r="I75" s="27" t="s">
        <v>312</v>
      </c>
      <c r="J75" s="57" t="s">
        <v>255</v>
      </c>
      <c r="K75" s="57" t="s">
        <v>56</v>
      </c>
      <c r="L75" s="57" t="s">
        <v>30</v>
      </c>
      <c r="M75" s="12" t="s">
        <v>28</v>
      </c>
      <c r="N75" s="37">
        <v>10</v>
      </c>
      <c r="O75" s="30" t="s">
        <v>319</v>
      </c>
      <c r="P75" s="36" t="s">
        <v>230</v>
      </c>
      <c r="Q75" s="36" t="s">
        <v>26</v>
      </c>
      <c r="R75" s="32" t="s">
        <v>27</v>
      </c>
    </row>
    <row r="76" spans="1:18" s="33" customFormat="1" ht="18.75" x14ac:dyDescent="0.3">
      <c r="A76" s="50" t="s">
        <v>251</v>
      </c>
      <c r="B76" s="63">
        <v>13</v>
      </c>
      <c r="C76" s="63">
        <v>8</v>
      </c>
      <c r="D76" s="63">
        <v>8</v>
      </c>
      <c r="E76" s="63">
        <v>23</v>
      </c>
      <c r="F76" s="28">
        <f t="shared" si="6"/>
        <v>52</v>
      </c>
      <c r="G76" s="38">
        <v>4</v>
      </c>
      <c r="H76" s="51">
        <f t="shared" si="7"/>
        <v>0.5842696629213483</v>
      </c>
      <c r="I76" s="27" t="s">
        <v>312</v>
      </c>
      <c r="J76" s="57" t="s">
        <v>138</v>
      </c>
      <c r="K76" s="56" t="s">
        <v>252</v>
      </c>
      <c r="L76" s="56" t="s">
        <v>253</v>
      </c>
      <c r="M76" s="12" t="s">
        <v>28</v>
      </c>
      <c r="N76" s="37">
        <v>10</v>
      </c>
      <c r="O76" s="30" t="s">
        <v>319</v>
      </c>
      <c r="P76" s="35" t="s">
        <v>230</v>
      </c>
      <c r="Q76" s="32" t="s">
        <v>26</v>
      </c>
      <c r="R76" s="32" t="s">
        <v>27</v>
      </c>
    </row>
    <row r="77" spans="1:18" s="33" customFormat="1" ht="18.75" x14ac:dyDescent="0.3">
      <c r="A77" s="50" t="s">
        <v>256</v>
      </c>
      <c r="B77" s="63">
        <v>18</v>
      </c>
      <c r="C77" s="63">
        <v>6</v>
      </c>
      <c r="D77" s="63">
        <v>4</v>
      </c>
      <c r="E77" s="63">
        <v>22</v>
      </c>
      <c r="F77" s="28">
        <f t="shared" si="6"/>
        <v>50</v>
      </c>
      <c r="G77" s="64">
        <v>5</v>
      </c>
      <c r="H77" s="51">
        <f t="shared" si="7"/>
        <v>0.5617977528089888</v>
      </c>
      <c r="I77" s="27" t="s">
        <v>313</v>
      </c>
      <c r="J77" s="62" t="s">
        <v>257</v>
      </c>
      <c r="K77" s="61" t="s">
        <v>258</v>
      </c>
      <c r="L77" s="61" t="s">
        <v>157</v>
      </c>
      <c r="M77" s="12" t="s">
        <v>28</v>
      </c>
      <c r="N77" s="37">
        <v>10</v>
      </c>
      <c r="O77" s="30" t="s">
        <v>319</v>
      </c>
      <c r="P77" s="36" t="s">
        <v>230</v>
      </c>
      <c r="Q77" s="36" t="s">
        <v>26</v>
      </c>
      <c r="R77" s="36" t="s">
        <v>27</v>
      </c>
    </row>
    <row r="78" spans="1:18" s="33" customFormat="1" ht="18.75" x14ac:dyDescent="0.3">
      <c r="A78" s="50" t="s">
        <v>259</v>
      </c>
      <c r="B78" s="63">
        <v>17</v>
      </c>
      <c r="C78" s="63">
        <v>6</v>
      </c>
      <c r="D78" s="63">
        <v>4</v>
      </c>
      <c r="E78" s="63">
        <v>22</v>
      </c>
      <c r="F78" s="28">
        <f t="shared" si="6"/>
        <v>49</v>
      </c>
      <c r="G78" s="38">
        <v>6</v>
      </c>
      <c r="H78" s="51">
        <f t="shared" si="7"/>
        <v>0.550561797752809</v>
      </c>
      <c r="I78" s="27" t="s">
        <v>313</v>
      </c>
      <c r="J78" s="57" t="s">
        <v>260</v>
      </c>
      <c r="K78" s="56" t="s">
        <v>261</v>
      </c>
      <c r="L78" s="56" t="s">
        <v>92</v>
      </c>
      <c r="M78" s="12" t="s">
        <v>28</v>
      </c>
      <c r="N78" s="37">
        <v>10</v>
      </c>
      <c r="O78" s="30" t="s">
        <v>319</v>
      </c>
      <c r="P78" s="36" t="s">
        <v>230</v>
      </c>
      <c r="Q78" s="32" t="s">
        <v>26</v>
      </c>
      <c r="R78" s="32" t="s">
        <v>27</v>
      </c>
    </row>
    <row r="79" spans="1:18" s="33" customFormat="1" ht="18.75" x14ac:dyDescent="0.3">
      <c r="A79" s="50" t="s">
        <v>262</v>
      </c>
      <c r="B79" s="63">
        <v>14</v>
      </c>
      <c r="C79" s="63">
        <v>8</v>
      </c>
      <c r="D79" s="63">
        <v>4</v>
      </c>
      <c r="E79" s="63">
        <v>22</v>
      </c>
      <c r="F79" s="28">
        <f t="shared" si="6"/>
        <v>48</v>
      </c>
      <c r="G79" s="64">
        <v>7</v>
      </c>
      <c r="H79" s="51">
        <f t="shared" si="7"/>
        <v>0.5393258426966292</v>
      </c>
      <c r="I79" s="27" t="s">
        <v>313</v>
      </c>
      <c r="J79" s="62" t="s">
        <v>40</v>
      </c>
      <c r="K79" s="61" t="s">
        <v>263</v>
      </c>
      <c r="L79" s="61" t="s">
        <v>264</v>
      </c>
      <c r="M79" s="12" t="s">
        <v>28</v>
      </c>
      <c r="N79" s="37">
        <v>10</v>
      </c>
      <c r="O79" s="30" t="s">
        <v>319</v>
      </c>
      <c r="P79" s="35" t="s">
        <v>230</v>
      </c>
      <c r="Q79" s="32" t="s">
        <v>26</v>
      </c>
      <c r="R79" s="36" t="s">
        <v>27</v>
      </c>
    </row>
    <row r="80" spans="1:18" s="33" customFormat="1" ht="18.75" x14ac:dyDescent="0.3">
      <c r="A80" s="50" t="s">
        <v>268</v>
      </c>
      <c r="B80" s="63">
        <v>10</v>
      </c>
      <c r="C80" s="63">
        <v>8</v>
      </c>
      <c r="D80" s="63">
        <v>6</v>
      </c>
      <c r="E80" s="63">
        <v>23</v>
      </c>
      <c r="F80" s="28">
        <f t="shared" si="6"/>
        <v>47</v>
      </c>
      <c r="G80" s="38">
        <v>8</v>
      </c>
      <c r="H80" s="51">
        <f t="shared" si="7"/>
        <v>0.5280898876404494</v>
      </c>
      <c r="I80" s="27" t="s">
        <v>313</v>
      </c>
      <c r="J80" s="57" t="s">
        <v>269</v>
      </c>
      <c r="K80" s="56" t="s">
        <v>270</v>
      </c>
      <c r="L80" s="56" t="s">
        <v>271</v>
      </c>
      <c r="M80" s="12" t="s">
        <v>28</v>
      </c>
      <c r="N80" s="37">
        <v>10</v>
      </c>
      <c r="O80" s="30" t="s">
        <v>319</v>
      </c>
      <c r="P80" s="36" t="s">
        <v>230</v>
      </c>
      <c r="Q80" s="36" t="s">
        <v>26</v>
      </c>
      <c r="R80" s="36" t="s">
        <v>27</v>
      </c>
    </row>
    <row r="81" spans="1:18" s="33" customFormat="1" ht="37.5" x14ac:dyDescent="0.3">
      <c r="A81" s="50" t="s">
        <v>272</v>
      </c>
      <c r="B81" s="63">
        <v>12</v>
      </c>
      <c r="C81" s="63">
        <v>8</v>
      </c>
      <c r="D81" s="63">
        <v>4</v>
      </c>
      <c r="E81" s="63">
        <v>23</v>
      </c>
      <c r="F81" s="28">
        <f t="shared" si="6"/>
        <v>47</v>
      </c>
      <c r="G81" s="38">
        <v>8</v>
      </c>
      <c r="H81" s="51">
        <f t="shared" si="7"/>
        <v>0.5280898876404494</v>
      </c>
      <c r="I81" s="27" t="s">
        <v>313</v>
      </c>
      <c r="J81" s="57" t="s">
        <v>273</v>
      </c>
      <c r="K81" s="57" t="s">
        <v>274</v>
      </c>
      <c r="L81" s="57" t="s">
        <v>30</v>
      </c>
      <c r="M81" s="12" t="s">
        <v>28</v>
      </c>
      <c r="N81" s="37">
        <v>10</v>
      </c>
      <c r="O81" s="30" t="s">
        <v>319</v>
      </c>
      <c r="P81" s="36" t="s">
        <v>230</v>
      </c>
      <c r="Q81" s="32" t="s">
        <v>26</v>
      </c>
      <c r="R81" s="32" t="s">
        <v>27</v>
      </c>
    </row>
    <row r="82" spans="1:18" s="33" customFormat="1" ht="18.75" x14ac:dyDescent="0.3">
      <c r="A82" s="50" t="s">
        <v>265</v>
      </c>
      <c r="B82" s="63">
        <v>9</v>
      </c>
      <c r="C82" s="63">
        <v>8</v>
      </c>
      <c r="D82" s="63">
        <v>6</v>
      </c>
      <c r="E82" s="63">
        <v>24</v>
      </c>
      <c r="F82" s="28">
        <f t="shared" si="6"/>
        <v>47</v>
      </c>
      <c r="G82" s="38">
        <v>8</v>
      </c>
      <c r="H82" s="51">
        <f t="shared" si="7"/>
        <v>0.5280898876404494</v>
      </c>
      <c r="I82" s="27" t="s">
        <v>313</v>
      </c>
      <c r="J82" s="57" t="s">
        <v>266</v>
      </c>
      <c r="K82" s="57" t="s">
        <v>267</v>
      </c>
      <c r="L82" s="57" t="s">
        <v>236</v>
      </c>
      <c r="M82" s="12" t="s">
        <v>28</v>
      </c>
      <c r="N82" s="37">
        <v>10</v>
      </c>
      <c r="O82" s="30" t="s">
        <v>319</v>
      </c>
      <c r="P82" s="36" t="s">
        <v>230</v>
      </c>
      <c r="Q82" s="32" t="s">
        <v>26</v>
      </c>
      <c r="R82" s="32" t="s">
        <v>27</v>
      </c>
    </row>
    <row r="83" spans="1:18" s="33" customFormat="1" ht="18.75" x14ac:dyDescent="0.3">
      <c r="A83" s="50" t="s">
        <v>275</v>
      </c>
      <c r="B83" s="63">
        <v>6</v>
      </c>
      <c r="C83" s="63">
        <v>4</v>
      </c>
      <c r="D83" s="63">
        <v>10</v>
      </c>
      <c r="E83" s="63">
        <v>26</v>
      </c>
      <c r="F83" s="28">
        <f t="shared" si="6"/>
        <v>46</v>
      </c>
      <c r="G83" s="38">
        <v>9</v>
      </c>
      <c r="H83" s="51">
        <f t="shared" si="7"/>
        <v>0.5168539325842697</v>
      </c>
      <c r="I83" s="27" t="s">
        <v>313</v>
      </c>
      <c r="J83" s="56" t="s">
        <v>276</v>
      </c>
      <c r="K83" s="56" t="s">
        <v>277</v>
      </c>
      <c r="L83" s="56" t="s">
        <v>278</v>
      </c>
      <c r="M83" s="12" t="s">
        <v>28</v>
      </c>
      <c r="N83" s="37">
        <v>10</v>
      </c>
      <c r="O83" s="30" t="s">
        <v>319</v>
      </c>
      <c r="P83" s="35" t="s">
        <v>230</v>
      </c>
      <c r="Q83" s="32" t="s">
        <v>26</v>
      </c>
      <c r="R83" s="36" t="s">
        <v>27</v>
      </c>
    </row>
    <row r="84" spans="1:18" s="33" customFormat="1" ht="18.75" x14ac:dyDescent="0.3">
      <c r="A84" s="50" t="s">
        <v>279</v>
      </c>
      <c r="B84" s="63">
        <v>10</v>
      </c>
      <c r="C84" s="63">
        <v>6</v>
      </c>
      <c r="D84" s="63">
        <v>4</v>
      </c>
      <c r="E84" s="63">
        <v>18</v>
      </c>
      <c r="F84" s="28">
        <f t="shared" si="6"/>
        <v>38</v>
      </c>
      <c r="G84" s="38">
        <v>10</v>
      </c>
      <c r="H84" s="51">
        <f t="shared" si="7"/>
        <v>0.42696629213483145</v>
      </c>
      <c r="I84" s="27" t="s">
        <v>313</v>
      </c>
      <c r="J84" s="57" t="s">
        <v>280</v>
      </c>
      <c r="K84" s="56" t="s">
        <v>281</v>
      </c>
      <c r="L84" s="56" t="s">
        <v>282</v>
      </c>
      <c r="M84" s="12" t="s">
        <v>28</v>
      </c>
      <c r="N84" s="37">
        <v>10</v>
      </c>
      <c r="O84" s="30" t="s">
        <v>319</v>
      </c>
      <c r="P84" s="36" t="s">
        <v>230</v>
      </c>
      <c r="Q84" s="32" t="s">
        <v>26</v>
      </c>
      <c r="R84" s="32" t="s">
        <v>27</v>
      </c>
    </row>
    <row r="85" spans="1:18" s="33" customFormat="1" ht="18.75" x14ac:dyDescent="0.3">
      <c r="A85" s="50" t="s">
        <v>283</v>
      </c>
      <c r="B85" s="63">
        <v>7</v>
      </c>
      <c r="C85" s="63">
        <v>4</v>
      </c>
      <c r="D85" s="63">
        <v>4</v>
      </c>
      <c r="E85" s="63">
        <v>11</v>
      </c>
      <c r="F85" s="28">
        <f t="shared" si="6"/>
        <v>26</v>
      </c>
      <c r="G85" s="38">
        <v>11</v>
      </c>
      <c r="H85" s="51">
        <f t="shared" si="7"/>
        <v>0.29213483146067415</v>
      </c>
      <c r="I85" s="27" t="s">
        <v>313</v>
      </c>
      <c r="J85" s="57" t="s">
        <v>284</v>
      </c>
      <c r="K85" s="56" t="s">
        <v>160</v>
      </c>
      <c r="L85" s="56" t="s">
        <v>92</v>
      </c>
      <c r="M85" s="12" t="s">
        <v>28</v>
      </c>
      <c r="N85" s="37">
        <v>10</v>
      </c>
      <c r="O85" s="30" t="s">
        <v>319</v>
      </c>
      <c r="P85" s="35" t="s">
        <v>25</v>
      </c>
      <c r="Q85" s="32" t="s">
        <v>26</v>
      </c>
      <c r="R85" s="32" t="s">
        <v>27</v>
      </c>
    </row>
    <row r="86" spans="1:18" s="109" customFormat="1" ht="18.75" x14ac:dyDescent="0.3">
      <c r="A86" s="99" t="s">
        <v>285</v>
      </c>
      <c r="B86" s="116">
        <v>27</v>
      </c>
      <c r="C86" s="116">
        <v>12</v>
      </c>
      <c r="D86" s="116">
        <v>13</v>
      </c>
      <c r="E86" s="116">
        <v>26</v>
      </c>
      <c r="F86" s="100">
        <f t="shared" si="6"/>
        <v>78</v>
      </c>
      <c r="G86" s="117">
        <v>1</v>
      </c>
      <c r="H86" s="113">
        <f t="shared" ref="H86:H95" si="8">F86/104</f>
        <v>0.75</v>
      </c>
      <c r="I86" s="99" t="s">
        <v>311</v>
      </c>
      <c r="J86" s="118" t="s">
        <v>286</v>
      </c>
      <c r="K86" s="118" t="s">
        <v>287</v>
      </c>
      <c r="L86" s="118" t="s">
        <v>67</v>
      </c>
      <c r="M86" s="104" t="s">
        <v>28</v>
      </c>
      <c r="N86" s="119">
        <v>11</v>
      </c>
      <c r="O86" s="106" t="s">
        <v>320</v>
      </c>
      <c r="P86" s="120" t="s">
        <v>230</v>
      </c>
      <c r="Q86" s="120" t="s">
        <v>26</v>
      </c>
      <c r="R86" s="108" t="s">
        <v>27</v>
      </c>
    </row>
    <row r="87" spans="1:18" s="109" customFormat="1" ht="18.75" x14ac:dyDescent="0.3">
      <c r="A87" s="99" t="s">
        <v>288</v>
      </c>
      <c r="B87" s="116">
        <v>26</v>
      </c>
      <c r="C87" s="116">
        <v>14</v>
      </c>
      <c r="D87" s="116">
        <v>13</v>
      </c>
      <c r="E87" s="116">
        <v>25</v>
      </c>
      <c r="F87" s="100">
        <f t="shared" si="6"/>
        <v>78</v>
      </c>
      <c r="G87" s="121">
        <v>1</v>
      </c>
      <c r="H87" s="113">
        <f t="shared" si="8"/>
        <v>0.75</v>
      </c>
      <c r="I87" s="99" t="s">
        <v>311</v>
      </c>
      <c r="J87" s="118" t="s">
        <v>289</v>
      </c>
      <c r="K87" s="118" t="s">
        <v>63</v>
      </c>
      <c r="L87" s="118" t="s">
        <v>85</v>
      </c>
      <c r="M87" s="104" t="s">
        <v>28</v>
      </c>
      <c r="N87" s="114">
        <v>11</v>
      </c>
      <c r="O87" s="106" t="s">
        <v>320</v>
      </c>
      <c r="P87" s="120" t="s">
        <v>230</v>
      </c>
      <c r="Q87" s="108" t="s">
        <v>26</v>
      </c>
      <c r="R87" s="120" t="s">
        <v>27</v>
      </c>
    </row>
    <row r="88" spans="1:18" s="33" customFormat="1" ht="18.75" x14ac:dyDescent="0.3">
      <c r="A88" s="52" t="s">
        <v>303</v>
      </c>
      <c r="B88" s="63">
        <v>17</v>
      </c>
      <c r="C88" s="63">
        <v>6</v>
      </c>
      <c r="D88" s="63">
        <v>14</v>
      </c>
      <c r="E88" s="63">
        <v>26</v>
      </c>
      <c r="F88" s="28">
        <f t="shared" si="6"/>
        <v>63</v>
      </c>
      <c r="G88" s="28">
        <v>2</v>
      </c>
      <c r="H88" s="53">
        <f t="shared" si="8"/>
        <v>0.60576923076923073</v>
      </c>
      <c r="I88" s="27" t="s">
        <v>312</v>
      </c>
      <c r="J88" s="57" t="s">
        <v>304</v>
      </c>
      <c r="K88" s="57" t="s">
        <v>59</v>
      </c>
      <c r="L88" s="57" t="s">
        <v>67</v>
      </c>
      <c r="M88" s="12" t="s">
        <v>28</v>
      </c>
      <c r="N88" s="34">
        <v>11</v>
      </c>
      <c r="O88" s="30" t="s">
        <v>320</v>
      </c>
      <c r="P88" s="35" t="s">
        <v>25</v>
      </c>
      <c r="Q88" s="32" t="s">
        <v>26</v>
      </c>
      <c r="R88" s="36" t="s">
        <v>27</v>
      </c>
    </row>
    <row r="89" spans="1:18" s="33" customFormat="1" ht="18.75" x14ac:dyDescent="0.3">
      <c r="A89" s="52" t="s">
        <v>297</v>
      </c>
      <c r="B89" s="63">
        <v>15</v>
      </c>
      <c r="C89" s="63">
        <v>10</v>
      </c>
      <c r="D89" s="63">
        <v>12</v>
      </c>
      <c r="E89" s="63">
        <v>20</v>
      </c>
      <c r="F89" s="28">
        <f t="shared" si="6"/>
        <v>57</v>
      </c>
      <c r="G89" s="28">
        <v>3</v>
      </c>
      <c r="H89" s="53">
        <f t="shared" si="8"/>
        <v>0.54807692307692313</v>
      </c>
      <c r="I89" s="27" t="s">
        <v>312</v>
      </c>
      <c r="J89" s="57" t="s">
        <v>298</v>
      </c>
      <c r="K89" s="57" t="s">
        <v>164</v>
      </c>
      <c r="L89" s="57" t="s">
        <v>299</v>
      </c>
      <c r="M89" s="12" t="s">
        <v>28</v>
      </c>
      <c r="N89" s="34">
        <v>11</v>
      </c>
      <c r="O89" s="30" t="s">
        <v>320</v>
      </c>
      <c r="P89" s="35" t="s">
        <v>230</v>
      </c>
      <c r="Q89" s="32" t="s">
        <v>26</v>
      </c>
      <c r="R89" s="36" t="s">
        <v>27</v>
      </c>
    </row>
    <row r="90" spans="1:18" s="33" customFormat="1" ht="18.75" x14ac:dyDescent="0.3">
      <c r="A90" s="52" t="s">
        <v>290</v>
      </c>
      <c r="B90" s="63">
        <v>13</v>
      </c>
      <c r="C90" s="63">
        <v>4</v>
      </c>
      <c r="D90" s="63">
        <v>15</v>
      </c>
      <c r="E90" s="63">
        <v>23</v>
      </c>
      <c r="F90" s="28">
        <f t="shared" si="6"/>
        <v>55</v>
      </c>
      <c r="G90" s="38">
        <v>4</v>
      </c>
      <c r="H90" s="53">
        <f t="shared" si="8"/>
        <v>0.52884615384615385</v>
      </c>
      <c r="I90" s="27" t="s">
        <v>312</v>
      </c>
      <c r="J90" s="57" t="s">
        <v>291</v>
      </c>
      <c r="K90" s="57" t="s">
        <v>292</v>
      </c>
      <c r="L90" s="57" t="s">
        <v>70</v>
      </c>
      <c r="M90" s="12" t="s">
        <v>28</v>
      </c>
      <c r="N90" s="37">
        <v>11</v>
      </c>
      <c r="O90" s="30" t="s">
        <v>320</v>
      </c>
      <c r="P90" s="35" t="s">
        <v>230</v>
      </c>
      <c r="Q90" s="32" t="s">
        <v>26</v>
      </c>
      <c r="R90" s="32" t="s">
        <v>27</v>
      </c>
    </row>
    <row r="91" spans="1:18" s="33" customFormat="1" ht="18.75" x14ac:dyDescent="0.3">
      <c r="A91" s="52" t="s">
        <v>300</v>
      </c>
      <c r="B91" s="63">
        <v>13</v>
      </c>
      <c r="C91" s="63">
        <v>6</v>
      </c>
      <c r="D91" s="63">
        <v>13</v>
      </c>
      <c r="E91" s="63">
        <v>20</v>
      </c>
      <c r="F91" s="28">
        <f t="shared" si="6"/>
        <v>52</v>
      </c>
      <c r="G91" s="28">
        <v>5</v>
      </c>
      <c r="H91" s="53">
        <f t="shared" si="8"/>
        <v>0.5</v>
      </c>
      <c r="I91" s="27" t="s">
        <v>313</v>
      </c>
      <c r="J91" s="57" t="s">
        <v>301</v>
      </c>
      <c r="K91" s="57" t="s">
        <v>302</v>
      </c>
      <c r="L91" s="57" t="s">
        <v>67</v>
      </c>
      <c r="M91" s="12" t="s">
        <v>28</v>
      </c>
      <c r="N91" s="37">
        <v>11</v>
      </c>
      <c r="O91" s="30" t="s">
        <v>320</v>
      </c>
      <c r="P91" s="36" t="s">
        <v>230</v>
      </c>
      <c r="Q91" s="32" t="s">
        <v>26</v>
      </c>
      <c r="R91" s="32" t="s">
        <v>27</v>
      </c>
    </row>
    <row r="92" spans="1:18" s="33" customFormat="1" ht="18.75" x14ac:dyDescent="0.3">
      <c r="A92" s="52" t="s">
        <v>293</v>
      </c>
      <c r="B92" s="63">
        <v>13</v>
      </c>
      <c r="C92" s="63">
        <v>10</v>
      </c>
      <c r="D92" s="63">
        <v>11</v>
      </c>
      <c r="E92" s="63">
        <v>17</v>
      </c>
      <c r="F92" s="28">
        <f t="shared" si="6"/>
        <v>51</v>
      </c>
      <c r="G92" s="28">
        <v>6</v>
      </c>
      <c r="H92" s="53">
        <f t="shared" si="8"/>
        <v>0.49038461538461536</v>
      </c>
      <c r="I92" s="27" t="s">
        <v>313</v>
      </c>
      <c r="J92" s="57" t="s">
        <v>294</v>
      </c>
      <c r="K92" s="57" t="s">
        <v>41</v>
      </c>
      <c r="L92" s="57" t="s">
        <v>157</v>
      </c>
      <c r="M92" s="12" t="s">
        <v>28</v>
      </c>
      <c r="N92" s="34">
        <v>11</v>
      </c>
      <c r="O92" s="30" t="s">
        <v>320</v>
      </c>
      <c r="P92" s="36" t="s">
        <v>230</v>
      </c>
      <c r="Q92" s="32" t="s">
        <v>26</v>
      </c>
      <c r="R92" s="36" t="s">
        <v>27</v>
      </c>
    </row>
    <row r="93" spans="1:18" s="33" customFormat="1" ht="18.75" x14ac:dyDescent="0.3">
      <c r="A93" s="52" t="s">
        <v>308</v>
      </c>
      <c r="B93" s="63">
        <v>6</v>
      </c>
      <c r="C93" s="63">
        <v>10</v>
      </c>
      <c r="D93" s="63">
        <v>12</v>
      </c>
      <c r="E93" s="63">
        <v>22</v>
      </c>
      <c r="F93" s="28">
        <f t="shared" si="6"/>
        <v>50</v>
      </c>
      <c r="G93" s="28">
        <v>7</v>
      </c>
      <c r="H93" s="53">
        <f t="shared" si="8"/>
        <v>0.48076923076923078</v>
      </c>
      <c r="I93" s="27" t="s">
        <v>313</v>
      </c>
      <c r="J93" s="57" t="s">
        <v>309</v>
      </c>
      <c r="K93" s="57" t="s">
        <v>63</v>
      </c>
      <c r="L93" s="57" t="s">
        <v>67</v>
      </c>
      <c r="M93" s="12" t="s">
        <v>28</v>
      </c>
      <c r="N93" s="34">
        <v>11</v>
      </c>
      <c r="O93" s="30" t="s">
        <v>320</v>
      </c>
      <c r="P93" s="35" t="s">
        <v>25</v>
      </c>
      <c r="Q93" s="32" t="s">
        <v>26</v>
      </c>
      <c r="R93" s="32" t="s">
        <v>27</v>
      </c>
    </row>
    <row r="94" spans="1:18" s="33" customFormat="1" ht="37.5" x14ac:dyDescent="0.3">
      <c r="A94" s="52" t="s">
        <v>295</v>
      </c>
      <c r="B94" s="63">
        <v>10</v>
      </c>
      <c r="C94" s="63">
        <v>8</v>
      </c>
      <c r="D94" s="63">
        <v>13</v>
      </c>
      <c r="E94" s="63">
        <v>16</v>
      </c>
      <c r="F94" s="28">
        <f t="shared" si="6"/>
        <v>47</v>
      </c>
      <c r="G94" s="28">
        <v>8</v>
      </c>
      <c r="H94" s="53">
        <f t="shared" si="8"/>
        <v>0.45192307692307693</v>
      </c>
      <c r="I94" s="27" t="s">
        <v>313</v>
      </c>
      <c r="J94" s="57" t="s">
        <v>296</v>
      </c>
      <c r="K94" s="57" t="s">
        <v>164</v>
      </c>
      <c r="L94" s="57" t="s">
        <v>253</v>
      </c>
      <c r="M94" s="12" t="s">
        <v>28</v>
      </c>
      <c r="N94" s="37">
        <v>11</v>
      </c>
      <c r="O94" s="30" t="s">
        <v>319</v>
      </c>
      <c r="P94" s="35" t="s">
        <v>25</v>
      </c>
      <c r="Q94" s="32" t="s">
        <v>26</v>
      </c>
      <c r="R94" s="32" t="s">
        <v>27</v>
      </c>
    </row>
    <row r="95" spans="1:18" s="33" customFormat="1" ht="18.75" x14ac:dyDescent="0.3">
      <c r="A95" s="52" t="s">
        <v>305</v>
      </c>
      <c r="B95" s="63">
        <v>11</v>
      </c>
      <c r="C95" s="63">
        <v>6</v>
      </c>
      <c r="D95" s="63">
        <v>8</v>
      </c>
      <c r="E95" s="63">
        <v>12</v>
      </c>
      <c r="F95" s="28">
        <f t="shared" si="6"/>
        <v>37</v>
      </c>
      <c r="G95" s="28">
        <v>9</v>
      </c>
      <c r="H95" s="53">
        <f t="shared" si="8"/>
        <v>0.35576923076923078</v>
      </c>
      <c r="I95" s="27" t="s">
        <v>313</v>
      </c>
      <c r="J95" s="57" t="s">
        <v>306</v>
      </c>
      <c r="K95" s="57" t="s">
        <v>307</v>
      </c>
      <c r="L95" s="57" t="s">
        <v>74</v>
      </c>
      <c r="M95" s="12" t="s">
        <v>28</v>
      </c>
      <c r="N95" s="37">
        <v>11</v>
      </c>
      <c r="O95" s="30" t="s">
        <v>320</v>
      </c>
      <c r="P95" s="36" t="s">
        <v>230</v>
      </c>
      <c r="Q95" s="32" t="s">
        <v>26</v>
      </c>
      <c r="R95" s="32" t="s">
        <v>27</v>
      </c>
    </row>
    <row r="96" spans="1:18" s="33" customFormat="1" ht="18.75" x14ac:dyDescent="0.3">
      <c r="A96" s="91" t="s">
        <v>16</v>
      </c>
      <c r="B96" s="92"/>
      <c r="C96" s="92"/>
      <c r="D96" s="93"/>
      <c r="E96" s="94"/>
      <c r="F96" s="94"/>
      <c r="G96" s="94"/>
      <c r="H96" s="94"/>
      <c r="I96" s="4" t="s">
        <v>315</v>
      </c>
      <c r="J96" s="4"/>
      <c r="K96" s="39"/>
      <c r="L96" s="39"/>
      <c r="M96" s="18"/>
      <c r="N96" s="40"/>
      <c r="O96" s="40"/>
      <c r="P96" s="36"/>
      <c r="Q96" s="41"/>
      <c r="R96" s="41"/>
    </row>
    <row r="97" spans="1:18" s="33" customFormat="1" ht="18.75" x14ac:dyDescent="0.3">
      <c r="A97" s="6" t="s">
        <v>17</v>
      </c>
      <c r="B97" s="95"/>
      <c r="C97" s="96"/>
      <c r="D97" s="96"/>
      <c r="E97" s="96"/>
      <c r="F97" s="96"/>
      <c r="G97" s="96"/>
      <c r="H97" s="96"/>
      <c r="I97" s="4" t="s">
        <v>317</v>
      </c>
      <c r="J97" s="4"/>
      <c r="K97" s="39"/>
      <c r="L97" s="39"/>
      <c r="M97" s="18"/>
      <c r="N97" s="40"/>
      <c r="O97" s="40"/>
      <c r="P97" s="39"/>
      <c r="Q97" s="41"/>
      <c r="R97" s="41"/>
    </row>
    <row r="98" spans="1:18" s="33" customFormat="1" ht="18.75" x14ac:dyDescent="0.3">
      <c r="A98" s="1"/>
      <c r="B98" s="97"/>
      <c r="C98" s="98"/>
      <c r="D98" s="98"/>
      <c r="E98" s="98"/>
      <c r="F98" s="98"/>
      <c r="G98" s="98"/>
      <c r="H98" s="98"/>
      <c r="I98" s="4" t="s">
        <v>316</v>
      </c>
      <c r="J98"/>
      <c r="K98" s="39"/>
      <c r="L98" s="39"/>
      <c r="M98" s="18"/>
      <c r="N98" s="40"/>
      <c r="O98" s="40"/>
      <c r="P98" s="39"/>
      <c r="Q98" s="41"/>
      <c r="R98" s="41"/>
    </row>
    <row r="99" spans="1:18" ht="18.75" x14ac:dyDescent="0.3">
      <c r="A99" s="14"/>
      <c r="B99" s="15"/>
      <c r="C99" s="15"/>
      <c r="D99" s="15"/>
      <c r="E99" s="15"/>
      <c r="F99" s="15"/>
      <c r="G99" s="15"/>
      <c r="H99" s="16"/>
      <c r="I99" s="14"/>
      <c r="J99" s="17"/>
      <c r="K99" s="17"/>
      <c r="L99" s="17"/>
      <c r="M99" s="18"/>
      <c r="N99" s="22"/>
      <c r="O99" s="22"/>
      <c r="P99" s="39"/>
      <c r="Q99" s="19"/>
      <c r="R99" s="19"/>
    </row>
    <row r="100" spans="1:18" ht="18.75" x14ac:dyDescent="0.3">
      <c r="A100" s="14"/>
      <c r="B100" s="15"/>
      <c r="C100" s="15"/>
      <c r="D100" s="15"/>
      <c r="E100" s="15"/>
      <c r="F100" s="15"/>
      <c r="G100" s="15"/>
      <c r="H100" s="16"/>
      <c r="I100" s="14"/>
      <c r="J100" s="17"/>
      <c r="K100" s="17"/>
      <c r="L100" s="17"/>
      <c r="M100" s="18"/>
      <c r="N100" s="22"/>
      <c r="O100" s="22"/>
      <c r="P100" s="17"/>
      <c r="Q100" s="19"/>
      <c r="R100" s="19"/>
    </row>
    <row r="101" spans="1:18" ht="18.75" x14ac:dyDescent="0.3">
      <c r="A101" s="14"/>
      <c r="B101" s="15"/>
      <c r="C101" s="15"/>
      <c r="D101" s="15"/>
      <c r="E101" s="15"/>
      <c r="F101" s="15"/>
      <c r="G101" s="15"/>
      <c r="H101" s="16"/>
      <c r="I101" s="14"/>
      <c r="J101" s="17"/>
      <c r="K101" s="17"/>
      <c r="L101" s="17"/>
      <c r="M101" s="18"/>
      <c r="N101" s="22"/>
      <c r="O101" s="22"/>
      <c r="P101" s="17"/>
      <c r="Q101" s="19"/>
      <c r="R101" s="19"/>
    </row>
    <row r="102" spans="1:18" ht="18.75" x14ac:dyDescent="0.3">
      <c r="A102" s="14"/>
      <c r="B102" s="15"/>
      <c r="C102" s="15"/>
      <c r="D102" s="15"/>
      <c r="E102" s="15"/>
      <c r="F102" s="15"/>
      <c r="G102" s="15"/>
      <c r="H102" s="16"/>
      <c r="I102" s="14"/>
      <c r="J102" s="17"/>
      <c r="K102" s="17"/>
      <c r="L102" s="17"/>
      <c r="M102" s="18"/>
      <c r="N102" s="22"/>
      <c r="O102" s="22"/>
      <c r="P102" s="17"/>
      <c r="Q102" s="19"/>
      <c r="R102" s="19"/>
    </row>
    <row r="103" spans="1:18" ht="18.75" x14ac:dyDescent="0.3">
      <c r="A103" s="14"/>
      <c r="B103" s="15"/>
      <c r="C103" s="15"/>
      <c r="D103" s="15"/>
      <c r="E103" s="15"/>
      <c r="F103" s="15"/>
      <c r="G103" s="15"/>
      <c r="H103" s="16"/>
      <c r="I103" s="14"/>
      <c r="J103" s="17"/>
      <c r="K103" s="17"/>
      <c r="L103" s="17"/>
      <c r="M103" s="18"/>
      <c r="N103" s="22"/>
      <c r="O103" s="22"/>
      <c r="P103" s="17"/>
      <c r="Q103" s="19"/>
      <c r="R103" s="19"/>
    </row>
    <row r="104" spans="1:18" ht="18.75" x14ac:dyDescent="0.3">
      <c r="A104" s="14"/>
      <c r="B104" s="15"/>
      <c r="C104" s="15"/>
      <c r="D104" s="15"/>
      <c r="E104" s="15"/>
      <c r="F104" s="15"/>
      <c r="G104" s="15"/>
      <c r="H104" s="16"/>
      <c r="I104" s="14"/>
      <c r="J104" s="17"/>
      <c r="K104" s="17"/>
      <c r="L104" s="17"/>
      <c r="M104" s="18"/>
      <c r="N104" s="22"/>
      <c r="O104" s="22"/>
      <c r="P104" s="17"/>
      <c r="Q104" s="19"/>
      <c r="R104" s="19"/>
    </row>
    <row r="105" spans="1:18" ht="18.75" x14ac:dyDescent="0.3">
      <c r="A105" s="14"/>
      <c r="B105" s="15"/>
      <c r="C105" s="15"/>
      <c r="D105" s="15"/>
      <c r="E105" s="15"/>
      <c r="F105" s="15"/>
      <c r="G105" s="15"/>
      <c r="H105" s="16"/>
      <c r="I105" s="14"/>
      <c r="J105" s="17"/>
      <c r="K105" s="17"/>
      <c r="L105" s="17"/>
      <c r="M105" s="18"/>
      <c r="N105" s="22"/>
      <c r="O105" s="22"/>
      <c r="P105" s="17"/>
      <c r="Q105" s="19"/>
      <c r="R105" s="19"/>
    </row>
    <row r="106" spans="1:18" ht="18.75" x14ac:dyDescent="0.3">
      <c r="A106" s="24"/>
      <c r="B106" s="15"/>
      <c r="C106" s="15"/>
      <c r="D106" s="15"/>
      <c r="E106" s="15"/>
      <c r="F106" s="15"/>
      <c r="G106" s="25"/>
      <c r="H106" s="16"/>
      <c r="I106" s="24"/>
      <c r="J106" s="19"/>
      <c r="K106" s="19"/>
      <c r="L106" s="19"/>
      <c r="M106" s="18"/>
      <c r="N106" s="22"/>
      <c r="O106" s="26"/>
      <c r="P106" s="17"/>
      <c r="Q106" s="19"/>
      <c r="R106" s="19"/>
    </row>
    <row r="107" spans="1:18" ht="18.75" x14ac:dyDescent="0.3">
      <c r="P107" s="19"/>
    </row>
  </sheetData>
  <sortState ref="A7:R95">
    <sortCondition ref="N7:N95"/>
    <sortCondition descending="1" ref="F7:F95"/>
    <sortCondition ref="J7:J95"/>
    <sortCondition ref="K7:K95"/>
    <sortCondition ref="L7:L95"/>
  </sortState>
  <mergeCells count="20">
    <mergeCell ref="A96:C96"/>
    <mergeCell ref="D96:H96"/>
    <mergeCell ref="B97:H97"/>
    <mergeCell ref="B98:H98"/>
    <mergeCell ref="A3:J3"/>
    <mergeCell ref="H4:H6"/>
    <mergeCell ref="R4:R6"/>
    <mergeCell ref="A4:A6"/>
    <mergeCell ref="B4:E5"/>
    <mergeCell ref="F4:F6"/>
    <mergeCell ref="G4:G6"/>
    <mergeCell ref="J4:J6"/>
    <mergeCell ref="I4:I6"/>
    <mergeCell ref="K4:K6"/>
    <mergeCell ref="L4:L6"/>
    <mergeCell ref="Q4:Q6"/>
    <mergeCell ref="M4:M6"/>
    <mergeCell ref="N4:N6"/>
    <mergeCell ref="P4:P6"/>
    <mergeCell ref="O4:O6"/>
  </mergeCells>
  <pageMargins left="0.35433070866141736" right="0.23622047244094491" top="0.74803149606299213" bottom="0.74803149606299213" header="0.31496062992125984" footer="0.31496062992125984"/>
  <pageSetup paperSize="256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биология</vt:lpstr>
      <vt:lpstr>биология!Заголовки_для_печати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2017-10-19T07:12:57Z</dcterms:modified>
</cp:coreProperties>
</file>